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Спорт 1 етап" sheetId="1" r:id="rId1"/>
    <sheet name="Спорт 1 етап (сокр)" sheetId="2" r:id="rId2"/>
    <sheet name="Спорт 2 етап" sheetId="3" r:id="rId3"/>
    <sheet name="Спорт 2 етап (сокр)" sheetId="4" r:id="rId4"/>
    <sheet name="Спорт ССУ" sheetId="5" r:id="rId5"/>
    <sheet name="Спорт итог" sheetId="6" r:id="rId6"/>
    <sheet name="Спорт команды" sheetId="7" r:id="rId7"/>
    <sheet name="Рейд 1 этап" sheetId="8" r:id="rId8"/>
    <sheet name="Рейд 1 этап (сокр)" sheetId="9" r:id="rId9"/>
    <sheet name="Рейд 2 этап" sheetId="10" r:id="rId10"/>
    <sheet name="Рейд 2 этап (сокр)" sheetId="11" r:id="rId11"/>
    <sheet name="Рейд 3 этап" sheetId="12" r:id="rId12"/>
    <sheet name="Рейд итог" sheetId="13" r:id="rId13"/>
    <sheet name="Рейд команды" sheetId="14" r:id="rId14"/>
    <sheet name="Квадро 1 этап" sheetId="15" r:id="rId15"/>
    <sheet name="Квадро 1 этап (сокр)" sheetId="16" r:id="rId16"/>
    <sheet name="Квадро 2 этап" sheetId="17" r:id="rId17"/>
    <sheet name="Квадро 2 этап (сокр)" sheetId="18" r:id="rId18"/>
    <sheet name="Квадро 3 этап" sheetId="19" r:id="rId19"/>
    <sheet name="Квадро итог" sheetId="20" r:id="rId20"/>
  </sheets>
  <definedNames>
    <definedName name="_xlnm.Print_Area" localSheetId="16">'Квадро 2 этап'!$A$1:$BD$12</definedName>
    <definedName name="_xlnm.Print_Area" localSheetId="17">'Квадро 2 этап (сокр)'!$A$1:$T$12</definedName>
    <definedName name="_xlnm.Print_Area" localSheetId="18">'Квадро 3 этап'!$A$1:$F$12</definedName>
    <definedName name="_xlnm.Print_Area" localSheetId="19">'Квадро итог'!$A$1:$I$12</definedName>
    <definedName name="_xlnm.Print_Area" localSheetId="11">'Рейд 3 этап'!$A$1:$F$22</definedName>
    <definedName name="_xlnm.Print_Area" localSheetId="12">'Рейд итог'!$A$1:$I$22</definedName>
    <definedName name="_xlnm.Print_Area" localSheetId="13">'Рейд команды'!$A$1:$K$29</definedName>
    <definedName name="_xlnm.Print_Area" localSheetId="0">'Спорт 1 етап'!$A$1:$DB$22</definedName>
    <definedName name="_xlnm.Print_Area" localSheetId="1">'Спорт 1 етап (сокр)'!$A$1:$BA$22</definedName>
    <definedName name="_xlnm.Print_Area" localSheetId="2">'Спорт 2 етап'!$A$1:$CC$22</definedName>
    <definedName name="_xlnm.Print_Area" localSheetId="3">'Спорт 2 етап (сокр)'!$A$1:$AD$22</definedName>
    <definedName name="_xlnm.Print_Area" localSheetId="5">'Спорт итог'!$A$1:$J$22</definedName>
    <definedName name="_xlnm.Print_Area" localSheetId="6">'Спорт команды'!$A$1:$K$30</definedName>
    <definedName name="_xlnm.Print_Area" localSheetId="4">'Спорт ССУ'!$A$1:$F$22</definedName>
  </definedNames>
  <calcPr fullCalcOnLoad="1"/>
</workbook>
</file>

<file path=xl/sharedStrings.xml><?xml version="1.0" encoding="utf-8"?>
<sst xmlns="http://schemas.openxmlformats.org/spreadsheetml/2006/main" count="1792" uniqueCount="366">
  <si>
    <t>Группа</t>
  </si>
  <si>
    <t>КВ-0 р.</t>
  </si>
  <si>
    <t>КВ-0 ф.</t>
  </si>
  <si>
    <t>штраф</t>
  </si>
  <si>
    <t>Закрытие</t>
  </si>
  <si>
    <t>КВ-1-Старт р.</t>
  </si>
  <si>
    <t>КВ-1-Старт ф.</t>
  </si>
  <si>
    <t>КВ-2 р.</t>
  </si>
  <si>
    <t>КВ-2 ф.</t>
  </si>
  <si>
    <t>КВ-3 р.</t>
  </si>
  <si>
    <t>КВ-3 ф.</t>
  </si>
  <si>
    <t>КВ-4 р.</t>
  </si>
  <si>
    <t>КВ-4 ф.</t>
  </si>
  <si>
    <t>КВ-5-Финиш р.</t>
  </si>
  <si>
    <t>КВ-5-Финиш ф.</t>
  </si>
  <si>
    <t>КВ-6 р.</t>
  </si>
  <si>
    <t>КВ-6 ф.</t>
  </si>
  <si>
    <t>КВ-7-Старт р.</t>
  </si>
  <si>
    <t>КВ-7-Старт ф.</t>
  </si>
  <si>
    <t>КВ-8 р.</t>
  </si>
  <si>
    <t>КВ-8 ф.</t>
  </si>
  <si>
    <t>КВ-9 р.</t>
  </si>
  <si>
    <t>КВ-9 ф.</t>
  </si>
  <si>
    <t>КВ-10 р.</t>
  </si>
  <si>
    <t>КВ-10 ф.</t>
  </si>
  <si>
    <t>КВ-11-Финиш р.</t>
  </si>
  <si>
    <t>КВ-11-Финиш ф.</t>
  </si>
  <si>
    <t>КВ-12 р.</t>
  </si>
  <si>
    <t>КВ-12 ф.</t>
  </si>
  <si>
    <t>КВ-13-Старт р.</t>
  </si>
  <si>
    <t>КВ-13-Старт ф.</t>
  </si>
  <si>
    <t>КВ-14 р.</t>
  </si>
  <si>
    <t>КВ-14 ф.</t>
  </si>
  <si>
    <t>КВ-15 р.</t>
  </si>
  <si>
    <t>КВ-15 ф.</t>
  </si>
  <si>
    <t>КВ-16 р.</t>
  </si>
  <si>
    <t>КВ-16 ф.</t>
  </si>
  <si>
    <t>КВ-17-Финиш р.</t>
  </si>
  <si>
    <t>КВ-17-Финиш ф.</t>
  </si>
  <si>
    <t>Сум. Время</t>
  </si>
  <si>
    <t>Сум. Штраф</t>
  </si>
  <si>
    <t>Итого</t>
  </si>
  <si>
    <t>104 - Татарко Денис - Барабаш Максим - Nissan Patrol</t>
  </si>
  <si>
    <t>II</t>
  </si>
  <si>
    <t>09:19:00</t>
  </si>
  <si>
    <t>08:54:00</t>
  </si>
  <si>
    <t>114 - Лук'янчук Олександр - Черниш Костянтин - Nissan Patrol</t>
  </si>
  <si>
    <t>09:21:00</t>
  </si>
  <si>
    <t>08:56:00</t>
  </si>
  <si>
    <t>116 - Лебедєв Олексій - Карякін Андрій - Jeep Cherokee</t>
  </si>
  <si>
    <t>09:23:00</t>
  </si>
  <si>
    <t>08:58:00</t>
  </si>
  <si>
    <t>109 - Осадчук Василь - Козловський Дмитро - Mitsubishi Pajero</t>
  </si>
  <si>
    <t>09:29:00</t>
  </si>
  <si>
    <t>09:04:00</t>
  </si>
  <si>
    <t>102 - Ашкалуні Андрій - Лівчак Всевед - ВАЗ-21213</t>
  </si>
  <si>
    <t>I</t>
  </si>
  <si>
    <t>09:31:00</t>
  </si>
  <si>
    <t>09:06:00</t>
  </si>
  <si>
    <t>115 - Тимошенко Дмитро - Кремизович Віктор - Dadi Shutle</t>
  </si>
  <si>
    <t>09:33:00</t>
  </si>
  <si>
    <t>09:08:00</t>
  </si>
  <si>
    <t>103 - Окулич Олег - Мамедов Руслан - УАЗ 452</t>
  </si>
  <si>
    <t>09:35:00</t>
  </si>
  <si>
    <t>09:10:00</t>
  </si>
  <si>
    <t>107 - Цокало Сергій - Ушатік Олег - ВАЗ-2121</t>
  </si>
  <si>
    <t>09:37:00</t>
  </si>
  <si>
    <t>09:12:00</t>
  </si>
  <si>
    <t>105 - Кузнєцов Микола - Лялька Віктор - ВАЗ-2121</t>
  </si>
  <si>
    <t>09:39:00</t>
  </si>
  <si>
    <t>09:14:00</t>
  </si>
  <si>
    <t>108 - Халєєв Петро - Халєєва Анастасія - ВАЗ-2121</t>
  </si>
  <si>
    <t>09:41:00</t>
  </si>
  <si>
    <t>09:16:00</t>
  </si>
  <si>
    <t>101 - Давиденко Олег - Давиденко Костянтин - Toyota Land Cruiser 80</t>
  </si>
  <si>
    <t>08:53:00</t>
  </si>
  <si>
    <t>09:27:00</t>
  </si>
  <si>
    <t>09:01:00</t>
  </si>
  <si>
    <t>112 - Сухецький В'ячеслав - Драбик Андрій - Mitsubishi Pajero</t>
  </si>
  <si>
    <t>09:25:00</t>
  </si>
  <si>
    <t>09:00:00</t>
  </si>
  <si>
    <t>106 - Гудкова Зоя - Білий Євген - Suzuki Samurai</t>
  </si>
  <si>
    <t>09:45:00</t>
  </si>
  <si>
    <t>09:20:00</t>
  </si>
  <si>
    <t>111 - Дишлов Геннадій - Очканов Сергій - ВАЗ-2121</t>
  </si>
  <si>
    <t>09:47:00</t>
  </si>
  <si>
    <t>09:22:00</t>
  </si>
  <si>
    <t>110 - Гудолін Олександр - Гончар Антон - ВАЗ-2121</t>
  </si>
  <si>
    <t>09:43:00</t>
  </si>
  <si>
    <t>09:18:00</t>
  </si>
  <si>
    <t>н/п</t>
  </si>
  <si>
    <t>Ст. № - Перший водій - Другий водій - Автомобіль</t>
  </si>
  <si>
    <t>Група</t>
  </si>
  <si>
    <t>Поз.</t>
  </si>
  <si>
    <t>Головний Секретар ___________ (Роденко Олександр)</t>
  </si>
  <si>
    <t>Директор змагання ___________ (Любимов Сергій)</t>
  </si>
  <si>
    <t>Ліцензія № 02.04.013.08</t>
  </si>
  <si>
    <t>Ліцензія № 01.01.001.08</t>
  </si>
  <si>
    <t>Старт р.</t>
  </si>
  <si>
    <t>Старт ф.</t>
  </si>
  <si>
    <t>КП-1 р.</t>
  </si>
  <si>
    <t>КП-1 ф.</t>
  </si>
  <si>
    <t>КП-2 р.</t>
  </si>
  <si>
    <t>КП-2 ф.</t>
  </si>
  <si>
    <t>КП-3 р.</t>
  </si>
  <si>
    <t>КП-3 ф.</t>
  </si>
  <si>
    <t>Финиш-КВ-Стоп р.</t>
  </si>
  <si>
    <t>Финиш-КВ-Стоп ф.</t>
  </si>
  <si>
    <t>КВ-1 р.</t>
  </si>
  <si>
    <t>КВ-1 ф.</t>
  </si>
  <si>
    <t>КП-4 р.</t>
  </si>
  <si>
    <t>КП-4 ф.</t>
  </si>
  <si>
    <t>КП-5 р.</t>
  </si>
  <si>
    <t>КП-5 ф.</t>
  </si>
  <si>
    <t>КП-6 р.</t>
  </si>
  <si>
    <t>КП-6 ф.</t>
  </si>
  <si>
    <t>КП-7 р.</t>
  </si>
  <si>
    <t>КП-7 ф.</t>
  </si>
  <si>
    <t>КП-8 р.</t>
  </si>
  <si>
    <t>КП-8 ф.</t>
  </si>
  <si>
    <t>КП-9 р.</t>
  </si>
  <si>
    <t>КП-9 ф.</t>
  </si>
  <si>
    <t>КП-10 р.</t>
  </si>
  <si>
    <t>КП-10 ф.</t>
  </si>
  <si>
    <t>КП-11 р.</t>
  </si>
  <si>
    <t>КП-11 ф.</t>
  </si>
  <si>
    <t>КП-12 р.</t>
  </si>
  <si>
    <t>КП-12 ф.</t>
  </si>
  <si>
    <t>Время 1-го круга</t>
  </si>
  <si>
    <t>Время 2-го круга</t>
  </si>
  <si>
    <t>Время 3-го круга</t>
  </si>
  <si>
    <t>Время 4-го круга</t>
  </si>
  <si>
    <t>201 - Сухецький Богдан - Піщев Сергій - Toyota Land Cruiser Prado KDJ120</t>
  </si>
  <si>
    <t>III</t>
  </si>
  <si>
    <t>08:36:00</t>
  </si>
  <si>
    <t>08:11:00</t>
  </si>
  <si>
    <t>208 - Кондратієв Юрій - Солопов Андрій - Toyota Land Cruiser 80</t>
  </si>
  <si>
    <t>08:40:00</t>
  </si>
  <si>
    <t>08:15:00</t>
  </si>
  <si>
    <t>202 - Новицький Богдан - Совгір Сергій - Toyota Land Cruiser Prado</t>
  </si>
  <si>
    <t>08:32:00</t>
  </si>
  <si>
    <t>08:07:00</t>
  </si>
  <si>
    <t>203 - Ковальов Андрій - Калиницька Ірина - Mitsubishi Pajero</t>
  </si>
  <si>
    <t>08:34:00</t>
  </si>
  <si>
    <t>08:09:00</t>
  </si>
  <si>
    <t>206 - Осадчій Сергій - Дацюк Андрій - Toyota FJ Cruiser</t>
  </si>
  <si>
    <t>08:44:00</t>
  </si>
  <si>
    <t>08:19:00</t>
  </si>
  <si>
    <t>222 - Попов Олександр - Юпік Анатолій - УАЗ-31519</t>
  </si>
  <si>
    <t>08:38:00</t>
  </si>
  <si>
    <t>08:13:00</t>
  </si>
  <si>
    <t>204 - Макаренко Володимир - Євтєхов Віталій - Mitsubishi Pajero</t>
  </si>
  <si>
    <t>08:30:00</t>
  </si>
  <si>
    <t>08:05:00</t>
  </si>
  <si>
    <t>217 - Каліновський Ігор - Шолупенко Григорій - УАЗ 469</t>
  </si>
  <si>
    <t>08:42:00</t>
  </si>
  <si>
    <t>08:17:00</t>
  </si>
  <si>
    <t>212 - Прохоренко Андрій - Комоса Роман - Mitsubishi Pajero</t>
  </si>
  <si>
    <t>08:35:00</t>
  </si>
  <si>
    <t>210 - Цируль Олег - Пирог Андрій - Mitsubishi Montero Sport</t>
  </si>
  <si>
    <t>08:31:00</t>
  </si>
  <si>
    <t>207 - Заставний Юрій - Об'єдков Сергій - Toyota Land Cruiser 80</t>
  </si>
  <si>
    <t>08:50:00</t>
  </si>
  <si>
    <t>08:25:00</t>
  </si>
  <si>
    <t>214 - Тітаєв Владислав - Мазуренко Денис - Mercedes Gelendwagen</t>
  </si>
  <si>
    <t>08:29:00</t>
  </si>
  <si>
    <t>219 - Бескоровайний Геннадій - Туровський Костянтин - УАЗ 469 Б</t>
  </si>
  <si>
    <t>08:48:00</t>
  </si>
  <si>
    <t>08:23:00</t>
  </si>
  <si>
    <t>215 - Ковальов Юрій - Маштак Михайло - Nissan Terrano</t>
  </si>
  <si>
    <t>08:52:00</t>
  </si>
  <si>
    <t>08:27:00</t>
  </si>
  <si>
    <t>211 - Нероденко Володимир - Сєрік Ілля - ГАЗ-69</t>
  </si>
  <si>
    <t>08:46:00</t>
  </si>
  <si>
    <t>08:21:00</t>
  </si>
  <si>
    <t>209 - Колопенюк Олександр - Кізіма Дмитро - Nissan Patrol</t>
  </si>
  <si>
    <t>08:33:00</t>
  </si>
  <si>
    <t>Неофіційна Часткова класифікація І етапу (РЕЙД)</t>
  </si>
  <si>
    <t>Неофіційна Часткова класифікація І етапу (СПОРТ)</t>
  </si>
  <si>
    <t>Головний Секретар ___________ (Шумілова Наталя)</t>
  </si>
  <si>
    <t>Ліцензія № 01.01.003.08</t>
  </si>
  <si>
    <t>Итоговое время 1-го круга</t>
  </si>
  <si>
    <t>Итоговое время 2-го круга</t>
  </si>
  <si>
    <t>Итоговое время 3-го круга</t>
  </si>
  <si>
    <t>Суммарное время</t>
  </si>
  <si>
    <t>124 - Аптекар Юрій -  - Bombardier Outlander</t>
  </si>
  <si>
    <t>09:15:00</t>
  </si>
  <si>
    <t>08:51:00</t>
  </si>
  <si>
    <t>123 - Дадасов Володимир -  - Yamaha Raptor</t>
  </si>
  <si>
    <t>09:48:00</t>
  </si>
  <si>
    <t>121 - Ткачук Максим -  - Bombardier</t>
  </si>
  <si>
    <t>09:11:00</t>
  </si>
  <si>
    <t>122 - Замятіна Емілія -  - Kawasaki</t>
  </si>
  <si>
    <t>09:13:00</t>
  </si>
  <si>
    <t>126 - Ткач Юрій -  - Kawasaki</t>
  </si>
  <si>
    <t>IV</t>
  </si>
  <si>
    <t>125 - Анікеєв Ярослав -  - Yamaha YFZ450</t>
  </si>
  <si>
    <t>09:50:00</t>
  </si>
  <si>
    <t>Неофіційна Часткова класифікація І етапу (Квадроцикли)</t>
  </si>
  <si>
    <t>штраф
КВ-0</t>
  </si>
  <si>
    <t>штраф
КВ-1-Старт</t>
  </si>
  <si>
    <t>штраф
КВ-2</t>
  </si>
  <si>
    <t>штраф
КВ-3</t>
  </si>
  <si>
    <t>штраф
КВ-4</t>
  </si>
  <si>
    <t>штраф
КВ-8</t>
  </si>
  <si>
    <t>штраф
КВ-9</t>
  </si>
  <si>
    <t>штраф
КВ-10</t>
  </si>
  <si>
    <t>штраф
КВ-6</t>
  </si>
  <si>
    <t>штраф
КВ-5-Финиш</t>
  </si>
  <si>
    <t>штраф
КВ-7-Старт</t>
  </si>
  <si>
    <t>штраф КВ-12</t>
  </si>
  <si>
    <t>штраф
КВ-11-Финиш</t>
  </si>
  <si>
    <t>штраф
КВ-14</t>
  </si>
  <si>
    <t>штраф
КВ-13-Старт</t>
  </si>
  <si>
    <t>штраф
КВ-15</t>
  </si>
  <si>
    <t>штраф
КВ-16</t>
  </si>
  <si>
    <t>штраф КВ-17-Финиш</t>
  </si>
  <si>
    <t>Снят</t>
  </si>
  <si>
    <t>201 - Сухецький Богдан - Піщев Сергій - Toyota Land Cruiser KDJ120</t>
  </si>
  <si>
    <t>Неофіційна Часткова класифікація ІI етапу (СПОРТ)</t>
  </si>
  <si>
    <t>101 - Давиденко Олег - Давиденко Костянтин - Toyota Land Cuiser 80</t>
  </si>
  <si>
    <t>09:17:00</t>
  </si>
  <si>
    <t>09:02:00</t>
  </si>
  <si>
    <t>сход</t>
  </si>
  <si>
    <t>не стартовал</t>
  </si>
  <si>
    <t>Неофіційна Часткова класифікація ІI етапу (РЕЙД)</t>
  </si>
  <si>
    <t>09:07:00</t>
  </si>
  <si>
    <t>09:05:00</t>
  </si>
  <si>
    <t>09:09:00</t>
  </si>
  <si>
    <t>113 - Бурнашев Максим - Коваль Михайло - Mitsubishi L200</t>
  </si>
  <si>
    <t>Неофіційна Часткова класифікація ІI етапу (Квадроцикли)</t>
  </si>
  <si>
    <t>Сумма штрафів 2 етапу</t>
  </si>
  <si>
    <t>Сумма штрафів 1 етапу</t>
  </si>
  <si>
    <t>Итог 1-го етапа</t>
  </si>
  <si>
    <t>Итог 2-го етапа</t>
  </si>
  <si>
    <t>Ітог 1-го етапу</t>
  </si>
  <si>
    <t>Ітог 2-го етапу</t>
  </si>
  <si>
    <t>Очки</t>
  </si>
  <si>
    <t>№ п/п</t>
  </si>
  <si>
    <t>Команда</t>
  </si>
  <si>
    <t>Учасник</t>
  </si>
  <si>
    <t>Водії команди</t>
  </si>
  <si>
    <t>Назва, згідно ліцензії</t>
  </si>
  <si>
    <t>Місто</t>
  </si>
  <si>
    <t>Прізвище, ім’я</t>
  </si>
  <si>
    <t>Ст №</t>
  </si>
  <si>
    <t xml:space="preserve"> Номер ліцензії</t>
  </si>
  <si>
    <t>4х4 Екстрім Моторспорт
КН.04.005.08</t>
  </si>
  <si>
    <t>Київ</t>
  </si>
  <si>
    <t>Сухецький Богдан
НІ.04.011.08</t>
  </si>
  <si>
    <t>Сухецький Богдан
Піщев Сергій</t>
  </si>
  <si>
    <t>Заставний Юрій
Об'єдков Сергій</t>
  </si>
  <si>
    <t>Київ-Рейсінг Тім
КН.04.011.08</t>
  </si>
  <si>
    <t>Новицький Богдан
НІ.04.007.08</t>
  </si>
  <si>
    <t>Новицький Богдан
Совгір Сергій</t>
  </si>
  <si>
    <t>Макаренко Володимир
Євтєхов Віталій</t>
  </si>
  <si>
    <t>Осадчій Сергій
Дацюк Андрій</t>
  </si>
  <si>
    <t>Цируль Олег
Пирог Андрій</t>
  </si>
  <si>
    <t>Попов Олександр
Юпік Анатолій</t>
  </si>
  <si>
    <t>Альянс 4х4
КН.04.015.08</t>
  </si>
  <si>
    <t>Дніпропетровськ</t>
  </si>
  <si>
    <t>Калиницька Ірина
НІ.04.027.08</t>
  </si>
  <si>
    <t>Ковальов Андрій
Калиницька Ірина</t>
  </si>
  <si>
    <t>Ковальов Юрій
Маштак Михайло</t>
  </si>
  <si>
    <t>Racing Team Odessa
КН.04.017.08</t>
  </si>
  <si>
    <t>Одеса</t>
  </si>
  <si>
    <t>Кондратієв Юрій
Солопов Андрій</t>
  </si>
  <si>
    <t>Колопенюк Олександр
Кізіма Дмитро</t>
  </si>
  <si>
    <t>Тітаєв Владислав
Мазуренко Денис</t>
  </si>
  <si>
    <t>Zaliv Racing Team
КН.04.013.08</t>
  </si>
  <si>
    <t>Керч</t>
  </si>
  <si>
    <t>Туровський Костянтин</t>
  </si>
  <si>
    <t>Нероденко Володимир
Сєрік Ілля</t>
  </si>
  <si>
    <t>Каліновський Ігор
Шолупенко Григорій</t>
  </si>
  <si>
    <t>Бескоровайний Геннадій
Туровський Костянтин</t>
  </si>
  <si>
    <t>Місце</t>
  </si>
  <si>
    <t>Очок команди всього</t>
  </si>
  <si>
    <t>Клас/ залікова група</t>
  </si>
  <si>
    <t>1/1</t>
  </si>
  <si>
    <t>2/2</t>
  </si>
  <si>
    <t>3/3</t>
  </si>
  <si>
    <t>4/4</t>
  </si>
  <si>
    <t>5/5</t>
  </si>
  <si>
    <t>6/6</t>
  </si>
  <si>
    <t>7/7</t>
  </si>
  <si>
    <t>8/8</t>
  </si>
  <si>
    <t>10/10</t>
  </si>
  <si>
    <t>11/11</t>
  </si>
  <si>
    <t>12/12</t>
  </si>
  <si>
    <t>16,25
1 місце</t>
  </si>
  <si>
    <t>12,5
2 місце</t>
  </si>
  <si>
    <t>7,5
3 місце</t>
  </si>
  <si>
    <t>3,75
4 місце</t>
  </si>
  <si>
    <t>1,25
5 місце</t>
  </si>
  <si>
    <t>Керч                                               "БАХА ЗАЛИВ ТРОФІ"                                               15-18.05.08</t>
  </si>
  <si>
    <t>Офіційна остаточна класифікація змагання (СПОРТ)</t>
  </si>
  <si>
    <t>Час старту</t>
  </si>
  <si>
    <t>Час фінішу</t>
  </si>
  <si>
    <t>Ітог</t>
  </si>
  <si>
    <t>Неофіційна Часткова класифікація 3 етапу (РЕЙД)</t>
  </si>
  <si>
    <t>Результат 3 етапу</t>
  </si>
  <si>
    <t>Неофіційна Часткова класифікація 3 етапу (Квадроцикли)</t>
  </si>
  <si>
    <t>Результати Супер спеціальної ділянки (СПОРТ)</t>
  </si>
  <si>
    <t>не стартував</t>
  </si>
  <si>
    <t>Формула 4х4
КК.27.001.08</t>
  </si>
  <si>
    <t>Севастополь</t>
  </si>
  <si>
    <t>Давиденко Олег
КІ.27.003.08</t>
  </si>
  <si>
    <t>Р01</t>
  </si>
  <si>
    <t>Давиденко Олег
Давиденко Костянтин</t>
  </si>
  <si>
    <t>Р02</t>
  </si>
  <si>
    <t>Ашкалуні Андрій
Лівчак Всевед</t>
  </si>
  <si>
    <t>Р03</t>
  </si>
  <si>
    <t>Окулич Олег
Мамедов Руслан</t>
  </si>
  <si>
    <t>Р04</t>
  </si>
  <si>
    <t>Татарко Денис
Барабаш Максим</t>
  </si>
  <si>
    <t>Р07</t>
  </si>
  <si>
    <t>Цокало Сергій
Ушатік Олег</t>
  </si>
  <si>
    <t>Лада-рейд 4х4
КК.04.014.08</t>
  </si>
  <si>
    <t>Перещепино</t>
  </si>
  <si>
    <t>Кузнєцов Микола
КІ.04.016.08</t>
  </si>
  <si>
    <t>Р05</t>
  </si>
  <si>
    <t>Кузнєцов Микола
Лялька Віктор</t>
  </si>
  <si>
    <t>Р06</t>
  </si>
  <si>
    <t>Гудкова Зоя
Білий Євген</t>
  </si>
  <si>
    <t>Альянс 4х4
КК.04.016.08</t>
  </si>
  <si>
    <t>Р08</t>
  </si>
  <si>
    <t>Халєєв Петро
Халєєва Анастасія</t>
  </si>
  <si>
    <t>Р10</t>
  </si>
  <si>
    <t>Гудолін Олександр
Гончар Антон</t>
  </si>
  <si>
    <t>Р14</t>
  </si>
  <si>
    <t>Лук'янчук Олександр
Черниш Костянтин</t>
  </si>
  <si>
    <t>Залив-Рейд 4х4
КК.01.001.08</t>
  </si>
  <si>
    <t>Туровський Костянтин
НІ.04.025.08</t>
  </si>
  <si>
    <t>Р11</t>
  </si>
  <si>
    <t>Дишлов Геннадій
Очканов Сергій</t>
  </si>
  <si>
    <t>Р13</t>
  </si>
  <si>
    <t>4х4 Екстрім Моторспорт
КК.04.018.08</t>
  </si>
  <si>
    <t>Р15</t>
  </si>
  <si>
    <t>Тимошенко Дмитро
Кремизович Віктор</t>
  </si>
  <si>
    <t>Р16</t>
  </si>
  <si>
    <t>Лебедєв Олексій
Карякін Андрій</t>
  </si>
  <si>
    <t>Місце у абсолютному заліку</t>
  </si>
  <si>
    <t>4/1</t>
  </si>
  <si>
    <t>7/3</t>
  </si>
  <si>
    <t>12/6</t>
  </si>
  <si>
    <t>15/8</t>
  </si>
  <si>
    <t>10/5</t>
  </si>
  <si>
    <t>6/2</t>
  </si>
  <si>
    <t>16/9</t>
  </si>
  <si>
    <t>14/7</t>
  </si>
  <si>
    <t>13/7</t>
  </si>
  <si>
    <t>Бурнашев Максим
Коваль Михайло</t>
  </si>
  <si>
    <t>9/5</t>
  </si>
  <si>
    <t>8/4</t>
  </si>
  <si>
    <t>5/4</t>
  </si>
  <si>
    <t>3,5
1 місце</t>
  </si>
  <si>
    <t>10,5
2 місце</t>
  </si>
  <si>
    <t>14,5
3 місце</t>
  </si>
  <si>
    <t>17
4 місце</t>
  </si>
  <si>
    <t>19
5 місце</t>
  </si>
  <si>
    <t>Керч                                               "КУБОК ЗАЛИВА"                                               15-18.05.08</t>
  </si>
  <si>
    <t>Місце у заліковій групі</t>
  </si>
  <si>
    <t>Офіційна остаточна класифікація (РЕЙД)</t>
  </si>
  <si>
    <t>Командний залік</t>
  </si>
  <si>
    <t>Офіційна остаточна класифікація (СПОРТ)</t>
  </si>
  <si>
    <t>Офіційна остаточна класифікація (Квадроцикли)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</si>
</sst>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24"/>
      <name val="Tahoma"/>
      <family val="2"/>
    </font>
    <font>
      <sz val="12"/>
      <name val="Tahoma"/>
      <family val="2"/>
    </font>
    <font>
      <sz val="12"/>
      <name val="Arial Cyr"/>
      <family val="0"/>
    </font>
    <font>
      <sz val="10"/>
      <color indexed="10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21" fontId="2" fillId="0" borderId="2" xfId="0" applyNumberFormat="1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21" fontId="6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6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6" fontId="4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49" fontId="13" fillId="0" borderId="4" xfId="0" applyNumberFormat="1" applyFont="1" applyBorder="1" applyAlignment="1">
      <alignment horizontal="center" vertical="center" wrapText="1"/>
    </xf>
    <xf numFmtId="4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10</xdr:col>
      <xdr:colOff>542925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63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11</xdr:col>
      <xdr:colOff>228600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0620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12</xdr:col>
      <xdr:colOff>161925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0620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5</xdr:col>
      <xdr:colOff>1552575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287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95250</xdr:rowOff>
    </xdr:from>
    <xdr:to>
      <xdr:col>7</xdr:col>
      <xdr:colOff>923925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0"/>
          <a:ext cx="10287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10</xdr:col>
      <xdr:colOff>304800</xdr:colOff>
      <xdr:row>4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10801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14</xdr:col>
      <xdr:colOff>9525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063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14</xdr:col>
      <xdr:colOff>142875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0620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14</xdr:col>
      <xdr:colOff>304800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0620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13</xdr:col>
      <xdr:colOff>628650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0629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5</xdr:col>
      <xdr:colOff>1533525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325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10</xdr:col>
      <xdr:colOff>409575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10629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76200</xdr:rowOff>
    </xdr:from>
    <xdr:to>
      <xdr:col>7</xdr:col>
      <xdr:colOff>885825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"/>
          <a:ext cx="10325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10</xdr:col>
      <xdr:colOff>733425</xdr:colOff>
      <xdr:row>0</xdr:row>
      <xdr:rowOff>1009650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63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11</xdr:col>
      <xdr:colOff>333375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63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5</xdr:col>
      <xdr:colOff>1066800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10668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47625</xdr:rowOff>
    </xdr:from>
    <xdr:to>
      <xdr:col>8</xdr:col>
      <xdr:colOff>76200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7625"/>
          <a:ext cx="10658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10</xdr:col>
      <xdr:colOff>476250</xdr:colOff>
      <xdr:row>4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10791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10</xdr:col>
      <xdr:colOff>571500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0629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0</xdr:row>
      <xdr:rowOff>0</xdr:rowOff>
    </xdr:from>
    <xdr:to>
      <xdr:col>15</xdr:col>
      <xdr:colOff>219075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0648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B22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.125" style="0" bestFit="1" customWidth="1"/>
    <col min="2" max="2" width="67.375" style="0" bestFit="1" customWidth="1"/>
    <col min="3" max="3" width="7.75390625" style="0" bestFit="1" customWidth="1"/>
    <col min="4" max="4" width="7.625" style="0" bestFit="1" customWidth="1"/>
    <col min="5" max="5" width="8.00390625" style="0" bestFit="1" customWidth="1"/>
    <col min="6" max="6" width="7.375" style="0" bestFit="1" customWidth="1"/>
    <col min="7" max="7" width="10.25390625" style="0" bestFit="1" customWidth="1"/>
    <col min="8" max="8" width="8.75390625" style="0" bestFit="1" customWidth="1"/>
    <col min="10" max="10" width="7.375" style="0" bestFit="1" customWidth="1"/>
    <col min="11" max="11" width="10.25390625" style="0" bestFit="1" customWidth="1"/>
    <col min="12" max="12" width="7.875" style="0" bestFit="1" customWidth="1"/>
    <col min="13" max="13" width="8.25390625" style="0" bestFit="1" customWidth="1"/>
    <col min="14" max="14" width="7.375" style="0" bestFit="1" customWidth="1"/>
    <col min="15" max="15" width="10.25390625" style="0" bestFit="1" customWidth="1"/>
    <col min="16" max="16" width="7.875" style="0" bestFit="1" customWidth="1"/>
    <col min="17" max="17" width="8.25390625" style="0" bestFit="1" customWidth="1"/>
    <col min="18" max="18" width="7.125" style="0" bestFit="1" customWidth="1"/>
    <col min="19" max="19" width="10.25390625" style="0" bestFit="1" customWidth="1"/>
    <col min="20" max="20" width="7.875" style="0" bestFit="1" customWidth="1"/>
    <col min="21" max="21" width="8.25390625" style="0" bestFit="1" customWidth="1"/>
    <col min="22" max="22" width="7.375" style="0" bestFit="1" customWidth="1"/>
    <col min="23" max="23" width="10.25390625" style="0" bestFit="1" customWidth="1"/>
    <col min="24" max="24" width="10.375" style="0" bestFit="1" customWidth="1"/>
    <col min="25" max="25" width="11.25390625" style="0" bestFit="1" customWidth="1"/>
    <col min="26" max="26" width="7.125" style="0" bestFit="1" customWidth="1"/>
    <col min="27" max="27" width="10.25390625" style="0" bestFit="1" customWidth="1"/>
    <col min="28" max="29" width="8.375" style="0" bestFit="1" customWidth="1"/>
    <col min="30" max="30" width="7.375" style="0" bestFit="1" customWidth="1"/>
    <col min="31" max="31" width="10.25390625" style="0" bestFit="1" customWidth="1"/>
    <col min="32" max="32" width="8.75390625" style="0" bestFit="1" customWidth="1"/>
    <col min="34" max="34" width="7.375" style="0" bestFit="1" customWidth="1"/>
    <col min="35" max="35" width="10.25390625" style="0" bestFit="1" customWidth="1"/>
    <col min="36" max="37" width="8.375" style="0" bestFit="1" customWidth="1"/>
    <col min="38" max="38" width="7.375" style="0" bestFit="1" customWidth="1"/>
    <col min="39" max="39" width="10.25390625" style="0" bestFit="1" customWidth="1"/>
    <col min="40" max="41" width="8.375" style="0" bestFit="1" customWidth="1"/>
    <col min="42" max="42" width="7.375" style="0" bestFit="1" customWidth="1"/>
    <col min="43" max="43" width="10.25390625" style="0" bestFit="1" customWidth="1"/>
    <col min="44" max="45" width="8.375" style="0" bestFit="1" customWidth="1"/>
    <col min="46" max="46" width="7.375" style="0" bestFit="1" customWidth="1"/>
    <col min="47" max="47" width="10.25390625" style="0" bestFit="1" customWidth="1"/>
    <col min="48" max="48" width="11.25390625" style="0" bestFit="1" customWidth="1"/>
    <col min="49" max="49" width="10.375" style="0" bestFit="1" customWidth="1"/>
    <col min="50" max="50" width="7.375" style="0" bestFit="1" customWidth="1"/>
    <col min="51" max="51" width="10.25390625" style="0" bestFit="1" customWidth="1"/>
    <col min="52" max="53" width="8.375" style="0" bestFit="1" customWidth="1"/>
    <col min="54" max="54" width="7.375" style="0" bestFit="1" customWidth="1"/>
    <col min="55" max="55" width="10.25390625" style="0" bestFit="1" customWidth="1"/>
    <col min="56" max="56" width="8.75390625" style="0" bestFit="1" customWidth="1"/>
    <col min="58" max="58" width="7.375" style="0" bestFit="1" customWidth="1"/>
    <col min="59" max="59" width="10.25390625" style="0" bestFit="1" customWidth="1"/>
    <col min="60" max="61" width="8.375" style="0" bestFit="1" customWidth="1"/>
    <col min="62" max="62" width="7.375" style="0" bestFit="1" customWidth="1"/>
    <col min="63" max="63" width="10.25390625" style="0" bestFit="1" customWidth="1"/>
    <col min="64" max="65" width="8.375" style="0" bestFit="1" customWidth="1"/>
    <col min="66" max="66" width="7.375" style="0" bestFit="1" customWidth="1"/>
    <col min="67" max="67" width="10.25390625" style="0" bestFit="1" customWidth="1"/>
    <col min="68" max="69" width="8.375" style="0" bestFit="1" customWidth="1"/>
    <col min="70" max="70" width="7.375" style="0" bestFit="1" customWidth="1"/>
    <col min="71" max="71" width="10.25390625" style="0" bestFit="1" customWidth="1"/>
    <col min="72" max="72" width="11.25390625" style="0" bestFit="1" customWidth="1"/>
    <col min="73" max="73" width="10.375" style="0" bestFit="1" customWidth="1"/>
    <col min="74" max="74" width="7.375" style="0" bestFit="1" customWidth="1"/>
    <col min="75" max="75" width="10.25390625" style="0" bestFit="1" customWidth="1"/>
    <col min="76" max="77" width="8.375" style="0" bestFit="1" customWidth="1"/>
    <col min="78" max="78" width="7.375" style="0" bestFit="1" customWidth="1"/>
    <col min="79" max="79" width="10.25390625" style="0" bestFit="1" customWidth="1"/>
    <col min="80" max="80" width="8.75390625" style="0" bestFit="1" customWidth="1"/>
    <col min="82" max="82" width="7.375" style="0" bestFit="1" customWidth="1"/>
    <col min="83" max="83" width="10.25390625" style="0" bestFit="1" customWidth="1"/>
    <col min="84" max="84" width="9.00390625" style="0" bestFit="1" customWidth="1"/>
    <col min="85" max="85" width="9.375" style="0" bestFit="1" customWidth="1"/>
    <col min="86" max="86" width="7.375" style="0" bestFit="1" customWidth="1"/>
    <col min="87" max="87" width="10.25390625" style="0" bestFit="1" customWidth="1"/>
    <col min="88" max="88" width="9.00390625" style="0" bestFit="1" customWidth="1"/>
    <col min="89" max="89" width="9.375" style="0" bestFit="1" customWidth="1"/>
    <col min="90" max="90" width="7.125" style="0" bestFit="1" customWidth="1"/>
    <col min="91" max="91" width="10.25390625" style="0" bestFit="1" customWidth="1"/>
    <col min="92" max="92" width="9.00390625" style="0" bestFit="1" customWidth="1"/>
    <col min="93" max="93" width="9.375" style="0" bestFit="1" customWidth="1"/>
    <col min="94" max="94" width="7.375" style="0" bestFit="1" customWidth="1"/>
    <col min="95" max="95" width="10.25390625" style="0" bestFit="1" customWidth="1"/>
    <col min="96" max="97" width="11.25390625" style="0" bestFit="1" customWidth="1"/>
    <col min="98" max="98" width="7.375" style="0" bestFit="1" customWidth="1"/>
    <col min="99" max="99" width="10.25390625" style="0" bestFit="1" customWidth="1"/>
    <col min="100" max="103" width="11.625" style="0" bestFit="1" customWidth="1"/>
    <col min="104" max="104" width="11.875" style="0" bestFit="1" customWidth="1"/>
    <col min="105" max="105" width="12.625" style="0" bestFit="1" customWidth="1"/>
    <col min="106" max="106" width="8.375" style="0" bestFit="1" customWidth="1"/>
  </cols>
  <sheetData>
    <row r="1" ht="81" customHeight="1"/>
    <row r="2" spans="2:12" ht="38.25" customHeight="1">
      <c r="B2" s="16" t="s">
        <v>178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06" ht="25.5">
      <c r="A3" s="3" t="s">
        <v>93</v>
      </c>
      <c r="B3" s="2" t="s">
        <v>91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98</v>
      </c>
      <c r="I3" s="3" t="s">
        <v>99</v>
      </c>
      <c r="J3" s="3" t="s">
        <v>3</v>
      </c>
      <c r="K3" s="3" t="s">
        <v>4</v>
      </c>
      <c r="L3" s="3" t="s">
        <v>100</v>
      </c>
      <c r="M3" s="3" t="s">
        <v>101</v>
      </c>
      <c r="N3" s="3" t="s">
        <v>3</v>
      </c>
      <c r="O3" s="3" t="s">
        <v>4</v>
      </c>
      <c r="P3" s="3" t="s">
        <v>102</v>
      </c>
      <c r="Q3" s="3" t="s">
        <v>103</v>
      </c>
      <c r="R3" s="3" t="s">
        <v>3</v>
      </c>
      <c r="S3" s="3" t="s">
        <v>4</v>
      </c>
      <c r="T3" s="3" t="s">
        <v>104</v>
      </c>
      <c r="U3" s="3" t="s">
        <v>105</v>
      </c>
      <c r="V3" s="3" t="s">
        <v>3</v>
      </c>
      <c r="W3" s="3" t="s">
        <v>4</v>
      </c>
      <c r="X3" s="3" t="s">
        <v>106</v>
      </c>
      <c r="Y3" s="3" t="s">
        <v>107</v>
      </c>
      <c r="Z3" s="3" t="s">
        <v>3</v>
      </c>
      <c r="AA3" s="3" t="s">
        <v>4</v>
      </c>
      <c r="AB3" s="3" t="s">
        <v>108</v>
      </c>
      <c r="AC3" s="3" t="s">
        <v>109</v>
      </c>
      <c r="AD3" s="3" t="s">
        <v>3</v>
      </c>
      <c r="AE3" s="3" t="s">
        <v>4</v>
      </c>
      <c r="AF3" s="3" t="s">
        <v>98</v>
      </c>
      <c r="AG3" s="3" t="s">
        <v>99</v>
      </c>
      <c r="AH3" s="3" t="s">
        <v>3</v>
      </c>
      <c r="AI3" s="3" t="s">
        <v>4</v>
      </c>
      <c r="AJ3" s="3" t="s">
        <v>110</v>
      </c>
      <c r="AK3" s="3" t="s">
        <v>111</v>
      </c>
      <c r="AL3" s="3" t="s">
        <v>3</v>
      </c>
      <c r="AM3" s="3" t="s">
        <v>4</v>
      </c>
      <c r="AN3" s="3" t="s">
        <v>112</v>
      </c>
      <c r="AO3" s="3" t="s">
        <v>113</v>
      </c>
      <c r="AP3" s="3" t="s">
        <v>3</v>
      </c>
      <c r="AQ3" s="3" t="s">
        <v>4</v>
      </c>
      <c r="AR3" s="3" t="s">
        <v>114</v>
      </c>
      <c r="AS3" s="3" t="s">
        <v>115</v>
      </c>
      <c r="AT3" s="3" t="s">
        <v>3</v>
      </c>
      <c r="AU3" s="3" t="s">
        <v>4</v>
      </c>
      <c r="AV3" s="3" t="s">
        <v>106</v>
      </c>
      <c r="AW3" s="3" t="s">
        <v>107</v>
      </c>
      <c r="AX3" s="3" t="s">
        <v>3</v>
      </c>
      <c r="AY3" s="3" t="s">
        <v>4</v>
      </c>
      <c r="AZ3" s="3" t="s">
        <v>7</v>
      </c>
      <c r="BA3" s="3" t="s">
        <v>8</v>
      </c>
      <c r="BB3" s="3" t="s">
        <v>3</v>
      </c>
      <c r="BC3" s="3" t="s">
        <v>4</v>
      </c>
      <c r="BD3" s="3" t="s">
        <v>98</v>
      </c>
      <c r="BE3" s="3" t="s">
        <v>99</v>
      </c>
      <c r="BF3" s="3" t="s">
        <v>3</v>
      </c>
      <c r="BG3" s="3" t="s">
        <v>4</v>
      </c>
      <c r="BH3" s="3" t="s">
        <v>116</v>
      </c>
      <c r="BI3" s="3" t="s">
        <v>117</v>
      </c>
      <c r="BJ3" s="3" t="s">
        <v>3</v>
      </c>
      <c r="BK3" s="3" t="s">
        <v>4</v>
      </c>
      <c r="BL3" s="3" t="s">
        <v>118</v>
      </c>
      <c r="BM3" s="3" t="s">
        <v>119</v>
      </c>
      <c r="BN3" s="3" t="s">
        <v>3</v>
      </c>
      <c r="BO3" s="3" t="s">
        <v>4</v>
      </c>
      <c r="BP3" s="3" t="s">
        <v>120</v>
      </c>
      <c r="BQ3" s="3" t="s">
        <v>121</v>
      </c>
      <c r="BR3" s="3" t="s">
        <v>3</v>
      </c>
      <c r="BS3" s="3" t="s">
        <v>4</v>
      </c>
      <c r="BT3" s="3" t="s">
        <v>106</v>
      </c>
      <c r="BU3" s="3" t="s">
        <v>107</v>
      </c>
      <c r="BV3" s="3" t="s">
        <v>3</v>
      </c>
      <c r="BW3" s="3" t="s">
        <v>4</v>
      </c>
      <c r="BX3" s="3" t="s">
        <v>9</v>
      </c>
      <c r="BY3" s="3" t="s">
        <v>10</v>
      </c>
      <c r="BZ3" s="3" t="s">
        <v>3</v>
      </c>
      <c r="CA3" s="3" t="s">
        <v>4</v>
      </c>
      <c r="CB3" s="3" t="s">
        <v>98</v>
      </c>
      <c r="CC3" s="3" t="s">
        <v>99</v>
      </c>
      <c r="CD3" s="3" t="s">
        <v>3</v>
      </c>
      <c r="CE3" s="3" t="s">
        <v>4</v>
      </c>
      <c r="CF3" s="3" t="s">
        <v>122</v>
      </c>
      <c r="CG3" s="3" t="s">
        <v>123</v>
      </c>
      <c r="CH3" s="3" t="s">
        <v>3</v>
      </c>
      <c r="CI3" s="3" t="s">
        <v>4</v>
      </c>
      <c r="CJ3" s="3" t="s">
        <v>124</v>
      </c>
      <c r="CK3" s="3" t="s">
        <v>125</v>
      </c>
      <c r="CL3" s="3" t="s">
        <v>3</v>
      </c>
      <c r="CM3" s="3" t="s">
        <v>4</v>
      </c>
      <c r="CN3" s="3" t="s">
        <v>126</v>
      </c>
      <c r="CO3" s="3" t="s">
        <v>127</v>
      </c>
      <c r="CP3" s="3" t="s">
        <v>3</v>
      </c>
      <c r="CQ3" s="3" t="s">
        <v>4</v>
      </c>
      <c r="CR3" s="3" t="s">
        <v>106</v>
      </c>
      <c r="CS3" s="3" t="s">
        <v>107</v>
      </c>
      <c r="CT3" s="3" t="s">
        <v>3</v>
      </c>
      <c r="CU3" s="3" t="s">
        <v>4</v>
      </c>
      <c r="CV3" s="3" t="s">
        <v>128</v>
      </c>
      <c r="CW3" s="3" t="s">
        <v>129</v>
      </c>
      <c r="CX3" s="3" t="s">
        <v>130</v>
      </c>
      <c r="CY3" s="3" t="s">
        <v>131</v>
      </c>
      <c r="CZ3" s="3" t="s">
        <v>39</v>
      </c>
      <c r="DA3" s="3" t="s">
        <v>40</v>
      </c>
      <c r="DB3" s="3" t="s">
        <v>41</v>
      </c>
    </row>
    <row r="4" spans="1:106" ht="12.75">
      <c r="A4" s="5">
        <v>1</v>
      </c>
      <c r="B4" s="14" t="s">
        <v>132</v>
      </c>
      <c r="C4" s="5" t="s">
        <v>133</v>
      </c>
      <c r="D4" s="7">
        <v>0.3375</v>
      </c>
      <c r="E4" s="7">
        <v>0.3375</v>
      </c>
      <c r="F4" s="7"/>
      <c r="G4" s="9" t="s">
        <v>134</v>
      </c>
      <c r="H4" s="9" t="s">
        <v>135</v>
      </c>
      <c r="I4" s="7">
        <v>0.34097222222222223</v>
      </c>
      <c r="J4" s="7"/>
      <c r="K4" s="7">
        <v>0.36180555555555555</v>
      </c>
      <c r="L4" s="7">
        <v>0.3513888888888889</v>
      </c>
      <c r="M4" s="7">
        <v>0.34791666666666665</v>
      </c>
      <c r="N4" s="7"/>
      <c r="O4" s="7">
        <v>0.39305555555555555</v>
      </c>
      <c r="P4" s="7">
        <v>0.36875</v>
      </c>
      <c r="Q4" s="7">
        <v>0.3548611111111111</v>
      </c>
      <c r="R4" s="7"/>
      <c r="S4" s="7">
        <v>0.41041666666666665</v>
      </c>
      <c r="T4" s="7">
        <v>0.39305555555555555</v>
      </c>
      <c r="U4" s="7">
        <v>0.3673611111111111</v>
      </c>
      <c r="V4" s="7"/>
      <c r="W4" s="7">
        <v>0.43472222222222223</v>
      </c>
      <c r="X4" s="7">
        <v>0.4159722222222222</v>
      </c>
      <c r="Y4" s="7">
        <v>0.3809259259259259</v>
      </c>
      <c r="Z4" s="7"/>
      <c r="AA4" s="7">
        <v>0.4576388888888889</v>
      </c>
      <c r="AB4" s="7">
        <v>0.3948148148148148</v>
      </c>
      <c r="AC4" s="7">
        <v>0.39444444444444443</v>
      </c>
      <c r="AD4" s="7"/>
      <c r="AE4" s="7">
        <v>0.43648148148148147</v>
      </c>
      <c r="AF4" s="7">
        <v>0.3979166666666667</v>
      </c>
      <c r="AG4" s="7">
        <v>0.3979166666666667</v>
      </c>
      <c r="AH4" s="7"/>
      <c r="AI4" s="7">
        <v>0.4395833333333334</v>
      </c>
      <c r="AJ4" s="7">
        <v>0.4083333333333334</v>
      </c>
      <c r="AK4" s="7">
        <v>0.40277777777777773</v>
      </c>
      <c r="AL4" s="7"/>
      <c r="AM4" s="7">
        <v>0.45</v>
      </c>
      <c r="AN4" s="7">
        <v>0.42569444444444443</v>
      </c>
      <c r="AO4" s="7">
        <v>0.40972222222222227</v>
      </c>
      <c r="AP4" s="7"/>
      <c r="AQ4" s="7">
        <v>0.4673611111111111</v>
      </c>
      <c r="AR4" s="7">
        <v>0.45</v>
      </c>
      <c r="AS4" s="7">
        <v>0.4215277777777778</v>
      </c>
      <c r="AT4" s="7"/>
      <c r="AU4" s="7">
        <v>0.4916666666666667</v>
      </c>
      <c r="AV4" s="7">
        <v>0.47291666666666665</v>
      </c>
      <c r="AW4" s="7">
        <v>0.43319444444444444</v>
      </c>
      <c r="AX4" s="7"/>
      <c r="AY4" s="7">
        <v>0.5145833333333333</v>
      </c>
      <c r="AZ4" s="7">
        <v>0.44708333333333333</v>
      </c>
      <c r="BA4" s="7">
        <v>0.4465277777777778</v>
      </c>
      <c r="BB4" s="7"/>
      <c r="BC4" s="7">
        <v>0.48875</v>
      </c>
      <c r="BD4" s="7">
        <v>0.45208333333333334</v>
      </c>
      <c r="BE4" s="7">
        <v>0.45208333333333334</v>
      </c>
      <c r="BF4" s="7"/>
      <c r="BG4" s="7">
        <v>0.49375</v>
      </c>
      <c r="BH4" s="7">
        <v>0.4625</v>
      </c>
      <c r="BI4" s="7">
        <v>0.45694444444444443</v>
      </c>
      <c r="BJ4" s="7"/>
      <c r="BK4" s="7">
        <v>0.5041666666666667</v>
      </c>
      <c r="BL4" s="7">
        <v>0.4798611111111111</v>
      </c>
      <c r="BM4" s="7">
        <v>0.46388888888888885</v>
      </c>
      <c r="BN4" s="7"/>
      <c r="BO4" s="7">
        <v>0.5215277777777778</v>
      </c>
      <c r="BP4" s="7">
        <v>0.5041666666666667</v>
      </c>
      <c r="BQ4" s="7">
        <v>0.4756944444444444</v>
      </c>
      <c r="BR4" s="7"/>
      <c r="BS4" s="7">
        <v>0.5458333333333333</v>
      </c>
      <c r="BT4" s="7">
        <v>0.5270833333333333</v>
      </c>
      <c r="BU4" s="7">
        <v>0.4870601851851852</v>
      </c>
      <c r="BV4" s="7"/>
      <c r="BW4" s="7">
        <v>0.56875</v>
      </c>
      <c r="BX4" s="7">
        <v>0.5009490740740741</v>
      </c>
      <c r="BY4" s="7">
        <v>0.5006944444444444</v>
      </c>
      <c r="BZ4" s="7"/>
      <c r="CA4" s="7">
        <v>0.5426157407407407</v>
      </c>
      <c r="CB4" s="7">
        <v>0.5041666666666667</v>
      </c>
      <c r="CC4" s="7">
        <v>0.5041666666666667</v>
      </c>
      <c r="CD4" s="7"/>
      <c r="CE4" s="7">
        <v>0.5458333333333333</v>
      </c>
      <c r="CF4" s="7">
        <v>0.5145833333333333</v>
      </c>
      <c r="CG4" s="7">
        <v>0.5090277777777777</v>
      </c>
      <c r="CH4" s="7"/>
      <c r="CI4" s="7">
        <v>0.55625</v>
      </c>
      <c r="CJ4" s="7">
        <v>0.5319444444444444</v>
      </c>
      <c r="CK4" s="7">
        <v>0.5152777777777778</v>
      </c>
      <c r="CL4" s="7"/>
      <c r="CM4" s="7">
        <v>0.5736111111111112</v>
      </c>
      <c r="CN4" s="7">
        <v>0.55625</v>
      </c>
      <c r="CO4" s="7">
        <v>0.5263888888888889</v>
      </c>
      <c r="CP4" s="7"/>
      <c r="CQ4" s="7">
        <v>0.5979166666666667</v>
      </c>
      <c r="CR4" s="7">
        <v>0.5791666666666667</v>
      </c>
      <c r="CS4" s="7">
        <v>0.5376851851851852</v>
      </c>
      <c r="CT4" s="7"/>
      <c r="CU4" s="7">
        <v>0.6208333333333333</v>
      </c>
      <c r="CV4" s="7">
        <f aca="true" t="shared" si="0" ref="CV4:CV18">Y4-I4</f>
        <v>0.03995370370370366</v>
      </c>
      <c r="CW4" s="7">
        <f aca="true" t="shared" si="1" ref="CW4:CW18">AW4-AG4</f>
        <v>0.03527777777777774</v>
      </c>
      <c r="CX4" s="7">
        <f aca="true" t="shared" si="2" ref="CX4:CX18">BU4-BE4</f>
        <v>0.03497685185185184</v>
      </c>
      <c r="CY4" s="7">
        <f aca="true" t="shared" si="3" ref="CY4:CY17">CS4-CC4</f>
        <v>0.0335185185185185</v>
      </c>
      <c r="CZ4" s="7">
        <f aca="true" t="shared" si="4" ref="CZ4:CZ19">CV4+CW4+CX4+CY4</f>
        <v>0.14372685185185174</v>
      </c>
      <c r="DA4" s="7">
        <f>F4+J4+N4+R4+V4+Z4+AD4+AH4+AL4+AP4+AT4+AX4+BB4+BF4+BJ4+BN4+BR4+BV4+BZ4+CD4+CH4+CL4+CP4+CT4</f>
        <v>0</v>
      </c>
      <c r="DB4" s="7">
        <f>CZ4+DA4</f>
        <v>0.14372685185185174</v>
      </c>
    </row>
    <row r="5" spans="1:106" ht="12.75">
      <c r="A5" s="5">
        <v>2</v>
      </c>
      <c r="B5" s="14" t="s">
        <v>136</v>
      </c>
      <c r="C5" s="5" t="s">
        <v>133</v>
      </c>
      <c r="D5" s="7">
        <v>0.34027777777777773</v>
      </c>
      <c r="E5" s="7">
        <v>0.34027777777777773</v>
      </c>
      <c r="F5" s="7"/>
      <c r="G5" s="9" t="s">
        <v>137</v>
      </c>
      <c r="H5" s="9" t="s">
        <v>138</v>
      </c>
      <c r="I5" s="7">
        <v>0.34375</v>
      </c>
      <c r="J5" s="7"/>
      <c r="K5" s="7">
        <v>0.3645833333333333</v>
      </c>
      <c r="L5" s="7">
        <v>0.3541666666666667</v>
      </c>
      <c r="M5" s="7">
        <v>0.34930555555555554</v>
      </c>
      <c r="N5" s="7"/>
      <c r="O5" s="7">
        <v>0.3958333333333333</v>
      </c>
      <c r="P5" s="7">
        <v>0.37152777777777773</v>
      </c>
      <c r="Q5" s="7">
        <v>0.35694444444444445</v>
      </c>
      <c r="R5" s="7"/>
      <c r="S5" s="7">
        <v>0.4131944444444444</v>
      </c>
      <c r="T5" s="7">
        <v>0.3958333333333333</v>
      </c>
      <c r="U5" s="7">
        <v>0.36944444444444446</v>
      </c>
      <c r="V5" s="7"/>
      <c r="W5" s="7">
        <v>0.4375</v>
      </c>
      <c r="X5" s="7">
        <v>0.41875</v>
      </c>
      <c r="Y5" s="7">
        <v>0.3821527777777778</v>
      </c>
      <c r="Z5" s="7"/>
      <c r="AA5" s="7">
        <v>0.4604166666666667</v>
      </c>
      <c r="AB5" s="7">
        <v>0.3960416666666667</v>
      </c>
      <c r="AC5" s="7">
        <v>0.3958333333333333</v>
      </c>
      <c r="AD5" s="7"/>
      <c r="AE5" s="7">
        <v>0.43770833333333337</v>
      </c>
      <c r="AF5" s="7">
        <v>0.3993055555555556</v>
      </c>
      <c r="AG5" s="7">
        <v>0.3993055555555556</v>
      </c>
      <c r="AH5" s="7"/>
      <c r="AI5" s="7">
        <v>0.44097222222222227</v>
      </c>
      <c r="AJ5" s="7">
        <v>0.40972222222222227</v>
      </c>
      <c r="AK5" s="7">
        <v>0.4041666666666666</v>
      </c>
      <c r="AL5" s="7"/>
      <c r="AM5" s="7">
        <v>0.4513888888888889</v>
      </c>
      <c r="AN5" s="7">
        <v>0.4270833333333333</v>
      </c>
      <c r="AO5" s="7">
        <v>0.41111111111111115</v>
      </c>
      <c r="AP5" s="7"/>
      <c r="AQ5" s="7">
        <v>0.46875</v>
      </c>
      <c r="AR5" s="7">
        <v>0.4513888888888889</v>
      </c>
      <c r="AS5" s="7">
        <v>0.42291666666666666</v>
      </c>
      <c r="AT5" s="7"/>
      <c r="AU5" s="7">
        <v>0.4930555555555556</v>
      </c>
      <c r="AV5" s="7">
        <v>0.47430555555555554</v>
      </c>
      <c r="AW5" s="7">
        <v>0.43472222222222223</v>
      </c>
      <c r="AX5" s="7"/>
      <c r="AY5" s="7">
        <v>0.5159722222222222</v>
      </c>
      <c r="AZ5" s="7">
        <v>0.4486111111111111</v>
      </c>
      <c r="BA5" s="7">
        <v>0.4486111111111111</v>
      </c>
      <c r="BB5" s="7"/>
      <c r="BC5" s="7">
        <v>0.4902777777777778</v>
      </c>
      <c r="BD5" s="7">
        <v>0.45555555555555555</v>
      </c>
      <c r="BE5" s="7">
        <v>0.45555555555555555</v>
      </c>
      <c r="BF5" s="7"/>
      <c r="BG5" s="7">
        <v>0.49722222222222223</v>
      </c>
      <c r="BH5" s="7">
        <v>0.46597222222222223</v>
      </c>
      <c r="BI5" s="7">
        <v>0.4604166666666667</v>
      </c>
      <c r="BJ5" s="7"/>
      <c r="BK5" s="7">
        <v>0.5076388888888889</v>
      </c>
      <c r="BL5" s="7">
        <v>0.48333333333333334</v>
      </c>
      <c r="BM5" s="7">
        <v>0.4673611111111111</v>
      </c>
      <c r="BN5" s="7"/>
      <c r="BO5" s="7">
        <v>0.525</v>
      </c>
      <c r="BP5" s="7">
        <v>0.5076388888888889</v>
      </c>
      <c r="BQ5" s="7">
        <v>0.4784722222222222</v>
      </c>
      <c r="BR5" s="7"/>
      <c r="BS5" s="7">
        <v>0.5493055555555556</v>
      </c>
      <c r="BT5" s="7">
        <v>0.5305555555555556</v>
      </c>
      <c r="BU5" s="7">
        <v>0.4896064814814815</v>
      </c>
      <c r="BV5" s="7"/>
      <c r="BW5" s="7">
        <v>0.5722222222222222</v>
      </c>
      <c r="BX5" s="7">
        <v>0.5034953703703704</v>
      </c>
      <c r="BY5" s="7">
        <v>0.5034722222222222</v>
      </c>
      <c r="BZ5" s="7"/>
      <c r="CA5" s="7">
        <v>0.545162037037037</v>
      </c>
      <c r="CB5" s="7">
        <v>0.5055555555555555</v>
      </c>
      <c r="CC5" s="7">
        <v>0.5055555555555555</v>
      </c>
      <c r="CD5" s="7"/>
      <c r="CE5" s="7">
        <v>0.5472222222222222</v>
      </c>
      <c r="CF5" s="7">
        <v>0.5159722222222222</v>
      </c>
      <c r="CG5" s="7">
        <v>0.5111111111111112</v>
      </c>
      <c r="CH5" s="7"/>
      <c r="CI5" s="7">
        <v>0.5576388888888889</v>
      </c>
      <c r="CJ5" s="7">
        <v>0.5333333333333333</v>
      </c>
      <c r="CK5" s="7">
        <v>0.5166666666666667</v>
      </c>
      <c r="CL5" s="7"/>
      <c r="CM5" s="7">
        <v>0.575</v>
      </c>
      <c r="CN5" s="7">
        <v>0.5576388888888889</v>
      </c>
      <c r="CO5" s="7">
        <v>0.5326388888888889</v>
      </c>
      <c r="CP5" s="7"/>
      <c r="CQ5" s="7">
        <v>0.5993055555555555</v>
      </c>
      <c r="CR5" s="7">
        <v>0.5805555555555556</v>
      </c>
      <c r="CS5" s="7">
        <v>0.5441666666666667</v>
      </c>
      <c r="CT5" s="7"/>
      <c r="CU5" s="7">
        <v>0.6222222222222222</v>
      </c>
      <c r="CV5" s="7">
        <f t="shared" si="0"/>
        <v>0.038402777777777786</v>
      </c>
      <c r="CW5" s="7">
        <f t="shared" si="1"/>
        <v>0.03541666666666665</v>
      </c>
      <c r="CX5" s="7">
        <f t="shared" si="2"/>
        <v>0.03405092592592596</v>
      </c>
      <c r="CY5" s="7">
        <f t="shared" si="3"/>
        <v>0.03861111111111115</v>
      </c>
      <c r="CZ5" s="7">
        <f t="shared" si="4"/>
        <v>0.14648148148148155</v>
      </c>
      <c r="DA5" s="7">
        <f aca="true" t="shared" si="5" ref="DA5:DA19">F5+J5+N5+R5+V5+Z5+AD5+AH5+AL5+AP5+AT5+AX5+BB5+BF5+BJ5+BN5+BR5+BV5+BZ5+CD5+CH5+CL5+CP5+CT5</f>
        <v>0</v>
      </c>
      <c r="DB5" s="7">
        <f aca="true" t="shared" si="6" ref="DB5:DB19">CZ5+DA5</f>
        <v>0.14648148148148155</v>
      </c>
    </row>
    <row r="6" spans="1:106" ht="12.75">
      <c r="A6" s="5">
        <v>3</v>
      </c>
      <c r="B6" s="14" t="s">
        <v>139</v>
      </c>
      <c r="C6" s="5" t="s">
        <v>133</v>
      </c>
      <c r="D6" s="7">
        <v>0.3347222222222222</v>
      </c>
      <c r="E6" s="7">
        <v>0.3347222222222222</v>
      </c>
      <c r="F6" s="7"/>
      <c r="G6" s="9" t="s">
        <v>140</v>
      </c>
      <c r="H6" s="9" t="s">
        <v>141</v>
      </c>
      <c r="I6" s="7">
        <v>0.33819444444444446</v>
      </c>
      <c r="J6" s="7"/>
      <c r="K6" s="7">
        <v>0.3590277777777778</v>
      </c>
      <c r="L6" s="7">
        <v>0.34861111111111115</v>
      </c>
      <c r="M6" s="7">
        <v>0.34375</v>
      </c>
      <c r="N6" s="7"/>
      <c r="O6" s="7">
        <v>0.3902777777777778</v>
      </c>
      <c r="P6" s="7">
        <v>0.3659722222222222</v>
      </c>
      <c r="Q6" s="7">
        <v>0.3513888888888889</v>
      </c>
      <c r="R6" s="7"/>
      <c r="S6" s="7">
        <v>0.4076388888888889</v>
      </c>
      <c r="T6" s="7">
        <v>0.3902777777777778</v>
      </c>
      <c r="U6" s="7">
        <v>0.3673611111111111</v>
      </c>
      <c r="V6" s="7"/>
      <c r="W6" s="7">
        <v>0.43194444444444446</v>
      </c>
      <c r="X6" s="7">
        <v>0.4131944444444444</v>
      </c>
      <c r="Y6" s="7">
        <v>0.38</v>
      </c>
      <c r="Z6" s="7"/>
      <c r="AA6" s="7">
        <v>0.4548611111111111</v>
      </c>
      <c r="AB6" s="7">
        <v>0.3938888888888889</v>
      </c>
      <c r="AC6" s="7">
        <v>0.39375</v>
      </c>
      <c r="AD6" s="7"/>
      <c r="AE6" s="7">
        <v>0.43555555555555553</v>
      </c>
      <c r="AF6" s="7">
        <v>0.3972222222222222</v>
      </c>
      <c r="AG6" s="7">
        <v>0.3972222222222222</v>
      </c>
      <c r="AH6" s="7"/>
      <c r="AI6" s="7">
        <v>0.4388888888888889</v>
      </c>
      <c r="AJ6" s="7">
        <v>0.4076388888888889</v>
      </c>
      <c r="AK6" s="7">
        <v>0.40208333333333335</v>
      </c>
      <c r="AL6" s="7"/>
      <c r="AM6" s="7">
        <v>0.44930555555555557</v>
      </c>
      <c r="AN6" s="7">
        <v>0.425</v>
      </c>
      <c r="AO6" s="7">
        <v>0.40902777777777777</v>
      </c>
      <c r="AP6" s="7"/>
      <c r="AQ6" s="7">
        <v>0.4666666666666666</v>
      </c>
      <c r="AR6" s="7">
        <v>0.44930555555555557</v>
      </c>
      <c r="AS6" s="7">
        <v>0.42083333333333334</v>
      </c>
      <c r="AT6" s="7"/>
      <c r="AU6" s="7">
        <v>0.4909722222222222</v>
      </c>
      <c r="AV6" s="7">
        <v>0.47222222222222227</v>
      </c>
      <c r="AW6" s="7">
        <v>0.43293981481481486</v>
      </c>
      <c r="AX6" s="7"/>
      <c r="AY6" s="7">
        <v>0.513888888888889</v>
      </c>
      <c r="AZ6" s="7">
        <v>0.4468287037037037</v>
      </c>
      <c r="BA6" s="7">
        <v>0.4465277777777778</v>
      </c>
      <c r="BB6" s="7"/>
      <c r="BC6" s="7">
        <v>0.48849537037037033</v>
      </c>
      <c r="BD6" s="7">
        <v>0.45</v>
      </c>
      <c r="BE6" s="7">
        <v>0.45</v>
      </c>
      <c r="BF6" s="15"/>
      <c r="BG6" s="7">
        <v>0.4916666666666667</v>
      </c>
      <c r="BH6" s="7">
        <v>0.4604166666666667</v>
      </c>
      <c r="BI6" s="7">
        <v>0.4548611111111111</v>
      </c>
      <c r="BJ6" s="7"/>
      <c r="BK6" s="7">
        <v>0.5020833333333333</v>
      </c>
      <c r="BL6" s="7">
        <v>0.4777777777777778</v>
      </c>
      <c r="BM6" s="7">
        <v>0.4618055555555556</v>
      </c>
      <c r="BN6" s="7"/>
      <c r="BO6" s="7">
        <v>0.5194444444444445</v>
      </c>
      <c r="BP6" s="7">
        <v>0.5020833333333333</v>
      </c>
      <c r="BQ6" s="7">
        <v>0.47361111111111115</v>
      </c>
      <c r="BR6" s="7"/>
      <c r="BS6" s="7">
        <v>0.54375</v>
      </c>
      <c r="BT6" s="7">
        <v>0.525</v>
      </c>
      <c r="BU6" s="7">
        <v>0.4853125</v>
      </c>
      <c r="BV6" s="7"/>
      <c r="BW6" s="7">
        <v>0.5666666666666667</v>
      </c>
      <c r="BX6" s="7">
        <v>0.4992013888888889</v>
      </c>
      <c r="BY6" s="7">
        <v>0.4986111111111111</v>
      </c>
      <c r="BZ6" s="7"/>
      <c r="CA6" s="7">
        <v>0.5408680555555555</v>
      </c>
      <c r="CB6" s="7">
        <v>0.5020833333333333</v>
      </c>
      <c r="CC6" s="7">
        <v>0.5020833333333333</v>
      </c>
      <c r="CD6" s="15"/>
      <c r="CE6" s="7">
        <v>0.54375</v>
      </c>
      <c r="CF6" s="7">
        <v>0.5125</v>
      </c>
      <c r="CG6" s="7">
        <v>0.5069444444444444</v>
      </c>
      <c r="CH6" s="7"/>
      <c r="CI6" s="7">
        <v>0.5541666666666667</v>
      </c>
      <c r="CJ6" s="7">
        <v>0.5298611111111111</v>
      </c>
      <c r="CK6" s="7">
        <v>0.513888888888889</v>
      </c>
      <c r="CL6" s="7"/>
      <c r="CM6" s="7">
        <v>0.5715277777777777</v>
      </c>
      <c r="CN6" s="7">
        <v>0.5541666666666667</v>
      </c>
      <c r="CO6" s="7">
        <v>0.5256944444444445</v>
      </c>
      <c r="CP6" s="7"/>
      <c r="CQ6" s="7">
        <v>0.5958333333333333</v>
      </c>
      <c r="CR6" s="7">
        <v>0.5770833333333333</v>
      </c>
      <c r="CS6" s="7">
        <v>0.537349537037037</v>
      </c>
      <c r="CT6" s="7"/>
      <c r="CU6" s="7">
        <v>0.61875</v>
      </c>
      <c r="CV6" s="7">
        <f t="shared" si="0"/>
        <v>0.04180555555555554</v>
      </c>
      <c r="CW6" s="7">
        <f t="shared" si="1"/>
        <v>0.03571759259259266</v>
      </c>
      <c r="CX6" s="7">
        <f t="shared" si="2"/>
        <v>0.03531249999999997</v>
      </c>
      <c r="CY6" s="7">
        <f t="shared" si="3"/>
        <v>0.0352662037037037</v>
      </c>
      <c r="CZ6" s="7">
        <f t="shared" si="4"/>
        <v>0.14810185185185187</v>
      </c>
      <c r="DA6" s="7">
        <f t="shared" si="5"/>
        <v>0</v>
      </c>
      <c r="DB6" s="7">
        <f t="shared" si="6"/>
        <v>0.14810185185185187</v>
      </c>
    </row>
    <row r="7" spans="1:106" ht="12.75">
      <c r="A7" s="5">
        <v>4</v>
      </c>
      <c r="B7" s="14" t="s">
        <v>142</v>
      </c>
      <c r="C7" s="5" t="s">
        <v>133</v>
      </c>
      <c r="D7" s="7">
        <v>0.3361111111111111</v>
      </c>
      <c r="E7" s="7">
        <v>0.3361111111111111</v>
      </c>
      <c r="F7" s="7"/>
      <c r="G7" s="9" t="s">
        <v>143</v>
      </c>
      <c r="H7" s="9" t="s">
        <v>144</v>
      </c>
      <c r="I7" s="7">
        <v>0.33958333333333335</v>
      </c>
      <c r="J7" s="7"/>
      <c r="K7" s="7">
        <v>0.36041666666666666</v>
      </c>
      <c r="L7" s="7">
        <v>0.35</v>
      </c>
      <c r="M7" s="7">
        <v>0.3458333333333334</v>
      </c>
      <c r="N7" s="7"/>
      <c r="O7" s="7">
        <v>0.39166666666666666</v>
      </c>
      <c r="P7" s="7">
        <v>0.3673611111111111</v>
      </c>
      <c r="Q7" s="7">
        <v>0.3541666666666667</v>
      </c>
      <c r="R7" s="7"/>
      <c r="S7" s="7">
        <v>0.40902777777777777</v>
      </c>
      <c r="T7" s="7">
        <v>0.39166666666666666</v>
      </c>
      <c r="U7" s="7">
        <v>0.3680555555555556</v>
      </c>
      <c r="V7" s="7"/>
      <c r="W7" s="7">
        <v>0.43333333333333335</v>
      </c>
      <c r="X7" s="7">
        <v>0.4145833333333333</v>
      </c>
      <c r="Y7" s="7">
        <v>0.38278935185185187</v>
      </c>
      <c r="Z7" s="7"/>
      <c r="AA7" s="7">
        <v>0.45625</v>
      </c>
      <c r="AB7" s="7">
        <v>0.39667824074074076</v>
      </c>
      <c r="AC7" s="7">
        <v>0.3965277777777778</v>
      </c>
      <c r="AD7" s="7"/>
      <c r="AE7" s="7">
        <v>0.43834490740740745</v>
      </c>
      <c r="AF7" s="7">
        <v>0.4</v>
      </c>
      <c r="AG7" s="7">
        <v>0.4</v>
      </c>
      <c r="AH7" s="7"/>
      <c r="AI7" s="7">
        <v>0.44166666666666665</v>
      </c>
      <c r="AJ7" s="7">
        <v>0.41041666666666665</v>
      </c>
      <c r="AK7" s="7">
        <v>0.4055555555555555</v>
      </c>
      <c r="AL7" s="7"/>
      <c r="AM7" s="7">
        <v>0.45208333333333334</v>
      </c>
      <c r="AN7" s="7">
        <v>0.4277777777777778</v>
      </c>
      <c r="AO7" s="7">
        <v>0.4131944444444444</v>
      </c>
      <c r="AP7" s="7"/>
      <c r="AQ7" s="7">
        <v>0.4694444444444445</v>
      </c>
      <c r="AR7" s="7">
        <v>0.45208333333333334</v>
      </c>
      <c r="AS7" s="7">
        <v>0.4263888888888889</v>
      </c>
      <c r="AT7" s="7"/>
      <c r="AU7" s="7">
        <v>0.49375</v>
      </c>
      <c r="AV7" s="7">
        <v>0.475</v>
      </c>
      <c r="AW7" s="7">
        <v>0.4394097222222222</v>
      </c>
      <c r="AX7" s="7"/>
      <c r="AY7" s="7">
        <v>0.5166666666666667</v>
      </c>
      <c r="AZ7" s="7">
        <v>0.4532986111111111</v>
      </c>
      <c r="BA7" s="7">
        <v>0.4527777777777778</v>
      </c>
      <c r="BB7" s="7"/>
      <c r="BC7" s="7">
        <v>0.49496527777777777</v>
      </c>
      <c r="BD7" s="7">
        <v>0.45694444444444443</v>
      </c>
      <c r="BE7" s="7">
        <v>0.45694444444444443</v>
      </c>
      <c r="BF7" s="7"/>
      <c r="BG7" s="7">
        <v>0.4986111111111111</v>
      </c>
      <c r="BH7" s="7">
        <v>0.4673611111111111</v>
      </c>
      <c r="BI7" s="7">
        <v>0.4625</v>
      </c>
      <c r="BJ7" s="7"/>
      <c r="BK7" s="7">
        <v>0.5090277777777777</v>
      </c>
      <c r="BL7" s="7">
        <v>0.4847222222222222</v>
      </c>
      <c r="BM7" s="7">
        <v>0.4694444444444445</v>
      </c>
      <c r="BN7" s="7"/>
      <c r="BO7" s="7">
        <v>0.5263888888888889</v>
      </c>
      <c r="BP7" s="7">
        <v>0.5090277777777777</v>
      </c>
      <c r="BQ7" s="7">
        <v>0.48125</v>
      </c>
      <c r="BR7" s="7"/>
      <c r="BS7" s="7">
        <v>0.5506944444444445</v>
      </c>
      <c r="BT7" s="7">
        <v>0.5319444444444444</v>
      </c>
      <c r="BU7" s="7">
        <v>0.49356481481481485</v>
      </c>
      <c r="BV7" s="7"/>
      <c r="BW7" s="7">
        <v>0.5736111111111112</v>
      </c>
      <c r="BX7" s="7">
        <v>0.5074537037037037</v>
      </c>
      <c r="BY7" s="7">
        <v>0.5069444444444444</v>
      </c>
      <c r="BZ7" s="7"/>
      <c r="CA7" s="7">
        <v>0.5491203703703703</v>
      </c>
      <c r="CB7" s="7">
        <v>0.5083333333333333</v>
      </c>
      <c r="CC7" s="7">
        <v>0.5083333333333333</v>
      </c>
      <c r="CD7" s="7"/>
      <c r="CE7" s="7">
        <v>0.55</v>
      </c>
      <c r="CF7" s="7">
        <v>0.51875</v>
      </c>
      <c r="CG7" s="7">
        <v>0.5131944444444444</v>
      </c>
      <c r="CH7" s="7"/>
      <c r="CI7" s="7">
        <v>0.5604166666666667</v>
      </c>
      <c r="CJ7" s="7">
        <v>0.5361111111111111</v>
      </c>
      <c r="CK7" s="7">
        <v>0.5208333333333334</v>
      </c>
      <c r="CL7" s="7"/>
      <c r="CM7" s="7">
        <v>0.5777777777777778</v>
      </c>
      <c r="CN7" s="7">
        <v>0.5604166666666667</v>
      </c>
      <c r="CO7" s="7">
        <v>0.5326388888888889</v>
      </c>
      <c r="CP7" s="7"/>
      <c r="CQ7" s="7">
        <v>0.6020833333333333</v>
      </c>
      <c r="CR7" s="7">
        <v>0.5833333333333334</v>
      </c>
      <c r="CS7" s="7">
        <v>0.5449652777777778</v>
      </c>
      <c r="CT7" s="7"/>
      <c r="CU7" s="7">
        <v>0.625</v>
      </c>
      <c r="CV7" s="7">
        <f t="shared" si="0"/>
        <v>0.04320601851851852</v>
      </c>
      <c r="CW7" s="7">
        <f t="shared" si="1"/>
        <v>0.039409722222222165</v>
      </c>
      <c r="CX7" s="7">
        <f t="shared" si="2"/>
        <v>0.036620370370370414</v>
      </c>
      <c r="CY7" s="7">
        <f t="shared" si="3"/>
        <v>0.03663194444444451</v>
      </c>
      <c r="CZ7" s="7">
        <f t="shared" si="4"/>
        <v>0.1558680555555556</v>
      </c>
      <c r="DA7" s="7">
        <f t="shared" si="5"/>
        <v>0</v>
      </c>
      <c r="DB7" s="7">
        <f t="shared" si="6"/>
        <v>0.1558680555555556</v>
      </c>
    </row>
    <row r="8" spans="1:106" ht="12.75">
      <c r="A8" s="5">
        <v>5</v>
      </c>
      <c r="B8" s="14" t="s">
        <v>145</v>
      </c>
      <c r="C8" s="5" t="s">
        <v>133</v>
      </c>
      <c r="D8" s="7">
        <v>0.3430555555555555</v>
      </c>
      <c r="E8" s="7">
        <v>0.3430555555555555</v>
      </c>
      <c r="F8" s="7"/>
      <c r="G8" s="9" t="s">
        <v>146</v>
      </c>
      <c r="H8" s="9" t="s">
        <v>147</v>
      </c>
      <c r="I8" s="7">
        <v>0.34652777777777777</v>
      </c>
      <c r="J8" s="7"/>
      <c r="K8" s="7">
        <v>0.3673611111111111</v>
      </c>
      <c r="L8" s="7">
        <v>0.35694444444444445</v>
      </c>
      <c r="M8" s="7">
        <v>0.3527777777777778</v>
      </c>
      <c r="N8" s="7"/>
      <c r="O8" s="7">
        <v>0.3986111111111111</v>
      </c>
      <c r="P8" s="7">
        <v>0.3743055555555555</v>
      </c>
      <c r="Q8" s="7">
        <v>0.36041666666666666</v>
      </c>
      <c r="R8" s="7"/>
      <c r="S8" s="7">
        <v>0.4159722222222222</v>
      </c>
      <c r="T8" s="7">
        <v>0.3986111111111111</v>
      </c>
      <c r="U8" s="7">
        <v>0.3743055555555555</v>
      </c>
      <c r="V8" s="7"/>
      <c r="W8" s="7">
        <v>0.44027777777777777</v>
      </c>
      <c r="X8" s="7">
        <v>0.4215277777777778</v>
      </c>
      <c r="Y8" s="7">
        <v>0.38809027777777777</v>
      </c>
      <c r="Z8" s="7"/>
      <c r="AA8" s="7">
        <v>0.46319444444444446</v>
      </c>
      <c r="AB8" s="7">
        <v>0.4019791666666667</v>
      </c>
      <c r="AC8" s="7">
        <v>0.40138888888888885</v>
      </c>
      <c r="AD8" s="7"/>
      <c r="AE8" s="7">
        <v>0.44364583333333335</v>
      </c>
      <c r="AF8" s="7">
        <v>0.4048611111111111</v>
      </c>
      <c r="AG8" s="7">
        <v>0.4048611111111111</v>
      </c>
      <c r="AH8" s="7"/>
      <c r="AI8" s="7">
        <v>0.4465277777777778</v>
      </c>
      <c r="AJ8" s="7">
        <v>0.4152777777777778</v>
      </c>
      <c r="AK8" s="7">
        <v>0.40972222222222227</v>
      </c>
      <c r="AL8" s="7"/>
      <c r="AM8" s="7">
        <v>0.45694444444444443</v>
      </c>
      <c r="AN8" s="7">
        <v>0.43263888888888885</v>
      </c>
      <c r="AO8" s="7">
        <v>0.4173611111111111</v>
      </c>
      <c r="AP8" s="7"/>
      <c r="AQ8" s="7">
        <v>0.47430555555555554</v>
      </c>
      <c r="AR8" s="7">
        <v>0.45694444444444443</v>
      </c>
      <c r="AS8" s="7">
        <v>0.43125</v>
      </c>
      <c r="AT8" s="7"/>
      <c r="AU8" s="7">
        <v>0.4986111111111111</v>
      </c>
      <c r="AV8" s="7">
        <v>0.4798611111111111</v>
      </c>
      <c r="AW8" s="7">
        <v>0.44546296296296295</v>
      </c>
      <c r="AX8" s="7"/>
      <c r="AY8" s="7">
        <v>0.5215277777777778</v>
      </c>
      <c r="AZ8" s="7">
        <v>0.45935185185185184</v>
      </c>
      <c r="BA8" s="7">
        <v>0.4590277777777778</v>
      </c>
      <c r="BB8" s="7"/>
      <c r="BC8" s="7">
        <v>0.5010185185185185</v>
      </c>
      <c r="BD8" s="7">
        <v>0.4625</v>
      </c>
      <c r="BE8" s="7">
        <v>0.4625</v>
      </c>
      <c r="BF8" s="15"/>
      <c r="BG8" s="7">
        <v>0.5041666666666667</v>
      </c>
      <c r="BH8" s="7">
        <v>0.47291666666666665</v>
      </c>
      <c r="BI8" s="7">
        <v>0.4680555555555555</v>
      </c>
      <c r="BJ8" s="7"/>
      <c r="BK8" s="7">
        <v>0.5145833333333333</v>
      </c>
      <c r="BL8" s="7">
        <v>0.4902777777777778</v>
      </c>
      <c r="BM8" s="7">
        <v>0.475</v>
      </c>
      <c r="BN8" s="7"/>
      <c r="BO8" s="7">
        <v>0.5319444444444444</v>
      </c>
      <c r="BP8" s="7">
        <v>0.5145833333333333</v>
      </c>
      <c r="BQ8" s="7">
        <v>0.48819444444444443</v>
      </c>
      <c r="BR8" s="7"/>
      <c r="BS8" s="7">
        <v>0.55625</v>
      </c>
      <c r="BT8" s="7">
        <v>0.5375</v>
      </c>
      <c r="BU8" s="7">
        <v>0.5009606481481481</v>
      </c>
      <c r="BV8" s="7"/>
      <c r="BW8" s="7">
        <v>0.5791666666666667</v>
      </c>
      <c r="BX8" s="7">
        <v>0.5148495370370371</v>
      </c>
      <c r="BY8" s="7">
        <v>0.5145833333333333</v>
      </c>
      <c r="BZ8" s="7"/>
      <c r="CA8" s="7">
        <v>0.5565162037037037</v>
      </c>
      <c r="CB8" s="7">
        <v>0.5180555555555556</v>
      </c>
      <c r="CC8" s="7">
        <v>0.5180555555555556</v>
      </c>
      <c r="CD8" s="15"/>
      <c r="CE8" s="7">
        <v>0.5597222222222222</v>
      </c>
      <c r="CF8" s="7">
        <v>0.5284722222222222</v>
      </c>
      <c r="CG8" s="7">
        <v>0.5222222222222223</v>
      </c>
      <c r="CH8" s="7"/>
      <c r="CI8" s="7">
        <v>0.5701388888888889</v>
      </c>
      <c r="CJ8" s="7">
        <v>0.5458333333333333</v>
      </c>
      <c r="CK8" s="7">
        <v>0.5298611111111111</v>
      </c>
      <c r="CL8" s="7"/>
      <c r="CM8" s="7">
        <v>0.5875</v>
      </c>
      <c r="CN8" s="7">
        <v>0.5701388888888889</v>
      </c>
      <c r="CO8" s="7">
        <v>0.5416666666666666</v>
      </c>
      <c r="CP8" s="7"/>
      <c r="CQ8" s="7">
        <v>0.6118055555555556</v>
      </c>
      <c r="CR8" s="7">
        <v>0.5930555555555556</v>
      </c>
      <c r="CS8" s="7">
        <v>0.5535069444444445</v>
      </c>
      <c r="CT8" s="7"/>
      <c r="CU8" s="7">
        <v>0.6347222222222222</v>
      </c>
      <c r="CV8" s="7">
        <f t="shared" si="0"/>
        <v>0.0415625</v>
      </c>
      <c r="CW8" s="7">
        <f t="shared" si="1"/>
        <v>0.04060185185185183</v>
      </c>
      <c r="CX8" s="7">
        <f t="shared" si="2"/>
        <v>0.03846064814814809</v>
      </c>
      <c r="CY8" s="7">
        <f t="shared" si="3"/>
        <v>0.03545138888888888</v>
      </c>
      <c r="CZ8" s="7">
        <f t="shared" si="4"/>
        <v>0.1560763888888888</v>
      </c>
      <c r="DA8" s="7">
        <f t="shared" si="5"/>
        <v>0</v>
      </c>
      <c r="DB8" s="7">
        <f t="shared" si="6"/>
        <v>0.1560763888888888</v>
      </c>
    </row>
    <row r="9" spans="1:106" ht="12.75">
      <c r="A9" s="5">
        <v>6</v>
      </c>
      <c r="B9" s="14" t="s">
        <v>148</v>
      </c>
      <c r="C9" s="5" t="s">
        <v>133</v>
      </c>
      <c r="D9" s="7">
        <v>0.33888888888888885</v>
      </c>
      <c r="E9" s="7">
        <v>0.33888888888888885</v>
      </c>
      <c r="F9" s="7"/>
      <c r="G9" s="9" t="s">
        <v>149</v>
      </c>
      <c r="H9" s="9" t="s">
        <v>150</v>
      </c>
      <c r="I9" s="7">
        <v>0.3423611111111111</v>
      </c>
      <c r="J9" s="7"/>
      <c r="K9" s="7">
        <v>0.36319444444444443</v>
      </c>
      <c r="L9" s="7">
        <v>0.3527777777777778</v>
      </c>
      <c r="M9" s="7">
        <v>0.34861111111111115</v>
      </c>
      <c r="N9" s="7"/>
      <c r="O9" s="7">
        <v>0.39444444444444443</v>
      </c>
      <c r="P9" s="7">
        <v>0.37013888888888885</v>
      </c>
      <c r="Q9" s="7">
        <v>0.35694444444444445</v>
      </c>
      <c r="R9" s="7"/>
      <c r="S9" s="7">
        <v>0.41180555555555554</v>
      </c>
      <c r="T9" s="7">
        <v>0.39444444444444443</v>
      </c>
      <c r="U9" s="7">
        <v>0.37152777777777773</v>
      </c>
      <c r="V9" s="7"/>
      <c r="W9" s="7">
        <v>0.4361111111111111</v>
      </c>
      <c r="X9" s="7">
        <v>0.4173611111111111</v>
      </c>
      <c r="Y9" s="7">
        <v>0.386875</v>
      </c>
      <c r="Z9" s="7"/>
      <c r="AA9" s="7">
        <v>0.4590277777777778</v>
      </c>
      <c r="AB9" s="7">
        <v>0.4007638888888889</v>
      </c>
      <c r="AC9" s="7">
        <v>0.40069444444444446</v>
      </c>
      <c r="AD9" s="7"/>
      <c r="AE9" s="7">
        <v>0.4424305555555556</v>
      </c>
      <c r="AF9" s="7">
        <v>0.4041666666666666</v>
      </c>
      <c r="AG9" s="7">
        <v>0.4041666666666666</v>
      </c>
      <c r="AH9" s="7"/>
      <c r="AI9" s="7">
        <v>0.4458333333333333</v>
      </c>
      <c r="AJ9" s="7">
        <v>0.4145833333333333</v>
      </c>
      <c r="AK9" s="7">
        <v>0.4145833333333333</v>
      </c>
      <c r="AL9" s="7"/>
      <c r="AM9" s="7">
        <v>0.45625</v>
      </c>
      <c r="AN9" s="7">
        <v>0.43194444444444446</v>
      </c>
      <c r="AO9" s="7">
        <v>0.42291666666666666</v>
      </c>
      <c r="AP9" s="7"/>
      <c r="AQ9" s="7">
        <v>0.47361111111111115</v>
      </c>
      <c r="AR9" s="7">
        <v>0.45625</v>
      </c>
      <c r="AS9" s="7">
        <v>0.4354166666666666</v>
      </c>
      <c r="AT9" s="7"/>
      <c r="AU9" s="7">
        <v>0.4979166666666666</v>
      </c>
      <c r="AV9" s="7">
        <v>0.4791666666666667</v>
      </c>
      <c r="AW9" s="7">
        <v>0.4480208333333333</v>
      </c>
      <c r="AX9" s="7"/>
      <c r="AY9" s="7">
        <v>0.5208333333333334</v>
      </c>
      <c r="AZ9" s="7">
        <v>0.4619097222222222</v>
      </c>
      <c r="BA9" s="7">
        <v>0.4618055555555556</v>
      </c>
      <c r="BB9" s="7"/>
      <c r="BC9" s="7">
        <v>0.5035763888888889</v>
      </c>
      <c r="BD9" s="7">
        <v>0.46527777777777773</v>
      </c>
      <c r="BE9" s="7">
        <v>0.46527777777777773</v>
      </c>
      <c r="BF9" s="15"/>
      <c r="BG9" s="7">
        <v>0.5069444444444444</v>
      </c>
      <c r="BH9" s="7">
        <v>0.4756944444444444</v>
      </c>
      <c r="BI9" s="7">
        <v>0.4708333333333334</v>
      </c>
      <c r="BJ9" s="7"/>
      <c r="BK9" s="7">
        <v>0.517361111111111</v>
      </c>
      <c r="BL9" s="7">
        <v>0.4930555555555556</v>
      </c>
      <c r="BM9" s="7">
        <v>0.4784722222222222</v>
      </c>
      <c r="BN9" s="7"/>
      <c r="BO9" s="7">
        <v>0.5347222222222222</v>
      </c>
      <c r="BP9" s="7">
        <v>0.517361111111111</v>
      </c>
      <c r="BQ9" s="7">
        <v>0.4909722222222222</v>
      </c>
      <c r="BR9" s="7"/>
      <c r="BS9" s="7">
        <v>0.5590277777777778</v>
      </c>
      <c r="BT9" s="7">
        <v>0.5402777777777777</v>
      </c>
      <c r="BU9" s="7">
        <v>0.5031712962962963</v>
      </c>
      <c r="BV9" s="7"/>
      <c r="BW9" s="7">
        <v>0.5819444444444445</v>
      </c>
      <c r="BX9" s="7">
        <v>0.5170601851851852</v>
      </c>
      <c r="BY9" s="7">
        <v>0.5166666666666667</v>
      </c>
      <c r="BZ9" s="7"/>
      <c r="CA9" s="7">
        <v>0.5587268518518519</v>
      </c>
      <c r="CB9" s="7">
        <v>0.5201388888888888</v>
      </c>
      <c r="CC9" s="7">
        <v>0.5201388888888888</v>
      </c>
      <c r="CD9" s="15"/>
      <c r="CE9" s="7">
        <v>0.5618055555555556</v>
      </c>
      <c r="CF9" s="7">
        <v>0.5305555555555556</v>
      </c>
      <c r="CG9" s="7">
        <v>0.525</v>
      </c>
      <c r="CH9" s="7"/>
      <c r="CI9" s="7">
        <v>0.5722222222222222</v>
      </c>
      <c r="CJ9" s="7">
        <v>0.5479166666666667</v>
      </c>
      <c r="CK9" s="7">
        <v>0.5326388888888889</v>
      </c>
      <c r="CL9" s="7"/>
      <c r="CM9" s="7">
        <v>0.5895833333333333</v>
      </c>
      <c r="CN9" s="7">
        <v>0.5722222222222222</v>
      </c>
      <c r="CO9" s="7">
        <v>0.5444444444444444</v>
      </c>
      <c r="CP9" s="7"/>
      <c r="CQ9" s="7">
        <v>0.6138888888888888</v>
      </c>
      <c r="CR9" s="7">
        <v>0.5951388888888889</v>
      </c>
      <c r="CS9" s="7">
        <v>0.5559490740740741</v>
      </c>
      <c r="CT9" s="7"/>
      <c r="CU9" s="7">
        <v>0.6368055555555555</v>
      </c>
      <c r="CV9" s="7">
        <f t="shared" si="0"/>
        <v>0.04451388888888891</v>
      </c>
      <c r="CW9" s="7">
        <f t="shared" si="1"/>
        <v>0.043854166666666694</v>
      </c>
      <c r="CX9" s="7">
        <f t="shared" si="2"/>
        <v>0.037893518518518576</v>
      </c>
      <c r="CY9" s="7">
        <f t="shared" si="3"/>
        <v>0.035810185185185306</v>
      </c>
      <c r="CZ9" s="7">
        <f t="shared" si="4"/>
        <v>0.16207175925925948</v>
      </c>
      <c r="DA9" s="7">
        <f t="shared" si="5"/>
        <v>0</v>
      </c>
      <c r="DB9" s="7">
        <f t="shared" si="6"/>
        <v>0.16207175925925948</v>
      </c>
    </row>
    <row r="10" spans="1:106" ht="12.75">
      <c r="A10" s="5">
        <v>7</v>
      </c>
      <c r="B10" s="14" t="s">
        <v>151</v>
      </c>
      <c r="C10" s="5" t="s">
        <v>133</v>
      </c>
      <c r="D10" s="7">
        <v>0.3333333333333333</v>
      </c>
      <c r="E10" s="7">
        <v>0.3333333333333333</v>
      </c>
      <c r="F10" s="7"/>
      <c r="G10" s="9" t="s">
        <v>152</v>
      </c>
      <c r="H10" s="9" t="s">
        <v>153</v>
      </c>
      <c r="I10" s="7">
        <v>0.3368055555555556</v>
      </c>
      <c r="J10" s="7"/>
      <c r="K10" s="7">
        <v>0.3576388888888889</v>
      </c>
      <c r="L10" s="7">
        <v>0.34722222222222227</v>
      </c>
      <c r="M10" s="7">
        <v>0.3430555555555555</v>
      </c>
      <c r="N10" s="7"/>
      <c r="O10" s="7">
        <v>0.3888888888888889</v>
      </c>
      <c r="P10" s="7">
        <v>0.3645833333333333</v>
      </c>
      <c r="Q10" s="7">
        <v>0.3506944444444444</v>
      </c>
      <c r="R10" s="7"/>
      <c r="S10" s="7">
        <v>0.40625</v>
      </c>
      <c r="T10" s="7">
        <v>0.3888888888888889</v>
      </c>
      <c r="U10" s="7">
        <v>0.36319444444444443</v>
      </c>
      <c r="V10" s="7"/>
      <c r="W10" s="7">
        <v>0.4305555555555556</v>
      </c>
      <c r="X10" s="7">
        <v>0.41180555555555554</v>
      </c>
      <c r="Y10" s="7">
        <v>0.3771643518518519</v>
      </c>
      <c r="Z10" s="7"/>
      <c r="AA10" s="7">
        <v>0.4534722222222222</v>
      </c>
      <c r="AB10" s="7">
        <v>0.39105324074074077</v>
      </c>
      <c r="AC10" s="7">
        <v>0.39305555555555555</v>
      </c>
      <c r="AD10" s="7">
        <v>0.001388888888888889</v>
      </c>
      <c r="AE10" s="7">
        <v>0.43271990740740746</v>
      </c>
      <c r="AF10" s="7">
        <v>0.3965277777777778</v>
      </c>
      <c r="AG10" s="7">
        <v>0.3965277777777778</v>
      </c>
      <c r="AH10" s="7"/>
      <c r="AI10" s="7">
        <v>0.4381944444444445</v>
      </c>
      <c r="AJ10" s="7">
        <v>0.4069444444444445</v>
      </c>
      <c r="AK10" s="7">
        <v>0.40138888888888885</v>
      </c>
      <c r="AL10" s="7"/>
      <c r="AM10" s="7">
        <v>0.4486111111111111</v>
      </c>
      <c r="AN10" s="7">
        <v>0.42430555555555555</v>
      </c>
      <c r="AO10" s="7">
        <v>0.40902777777777777</v>
      </c>
      <c r="AP10" s="7"/>
      <c r="AQ10" s="7">
        <v>0.46597222222222223</v>
      </c>
      <c r="AR10" s="7">
        <v>0.4486111111111111</v>
      </c>
      <c r="AS10" s="7">
        <v>0.4215277777777778</v>
      </c>
      <c r="AT10" s="7"/>
      <c r="AU10" s="7">
        <v>0.4902777777777778</v>
      </c>
      <c r="AV10" s="7">
        <v>0.47152777777777777</v>
      </c>
      <c r="AW10" s="7">
        <v>0.4336111111111111</v>
      </c>
      <c r="AX10" s="7"/>
      <c r="AY10" s="7">
        <v>0.5131944444444444</v>
      </c>
      <c r="AZ10" s="7">
        <v>0.4475</v>
      </c>
      <c r="BA10" s="7">
        <v>0.4472222222222222</v>
      </c>
      <c r="BB10" s="7"/>
      <c r="BC10" s="7">
        <v>0.4891666666666667</v>
      </c>
      <c r="BD10" s="7">
        <v>0.45416666666666666</v>
      </c>
      <c r="BE10" s="7">
        <v>0.45416666666666666</v>
      </c>
      <c r="BF10" s="7"/>
      <c r="BG10" s="7">
        <v>0.49583333333333335</v>
      </c>
      <c r="BH10" s="7">
        <v>0.46458333333333335</v>
      </c>
      <c r="BI10" s="7">
        <v>0.4590277777777778</v>
      </c>
      <c r="BJ10" s="7"/>
      <c r="BK10" s="7">
        <v>0.50625</v>
      </c>
      <c r="BL10" s="7">
        <v>0.48194444444444445</v>
      </c>
      <c r="BM10" s="7">
        <v>0.4666666666666666</v>
      </c>
      <c r="BN10" s="7"/>
      <c r="BO10" s="7">
        <v>0.5236111111111111</v>
      </c>
      <c r="BP10" s="7">
        <v>0.50625</v>
      </c>
      <c r="BQ10" s="7">
        <v>0.4791666666666667</v>
      </c>
      <c r="BR10" s="7"/>
      <c r="BS10" s="7">
        <v>0.5479166666666667</v>
      </c>
      <c r="BT10" s="7">
        <v>0.5291666666666667</v>
      </c>
      <c r="BU10" s="7">
        <v>0.49846064814814817</v>
      </c>
      <c r="BV10" s="7"/>
      <c r="BW10" s="7">
        <v>0.5708333333333333</v>
      </c>
      <c r="BX10" s="7">
        <v>0.512349537037037</v>
      </c>
      <c r="BY10" s="7">
        <v>0.5118055555555555</v>
      </c>
      <c r="BZ10" s="7"/>
      <c r="CA10" s="7">
        <v>0.5540162037037036</v>
      </c>
      <c r="CB10" s="7">
        <v>0.5152777777777778</v>
      </c>
      <c r="CC10" s="7">
        <v>0.5152777777777778</v>
      </c>
      <c r="CD10" s="7"/>
      <c r="CE10" s="7">
        <v>0.5569444444444445</v>
      </c>
      <c r="CF10" s="7">
        <v>0.5256944444444445</v>
      </c>
      <c r="CG10" s="7">
        <v>0.5208333333333334</v>
      </c>
      <c r="CH10" s="7"/>
      <c r="CI10" s="7">
        <v>0.5673611111111111</v>
      </c>
      <c r="CJ10" s="7">
        <v>0.5430555555555555</v>
      </c>
      <c r="CK10" s="7">
        <v>0.5277777777777778</v>
      </c>
      <c r="CL10" s="7"/>
      <c r="CM10" s="7">
        <v>0.5847222222222223</v>
      </c>
      <c r="CN10" s="7">
        <v>0.5673611111111111</v>
      </c>
      <c r="CO10" s="7">
        <v>0.5409722222222222</v>
      </c>
      <c r="CP10" s="7"/>
      <c r="CQ10" s="7">
        <v>0.6090277777777778</v>
      </c>
      <c r="CR10" s="7">
        <v>0.5902777777777778</v>
      </c>
      <c r="CS10" s="7">
        <v>0.5562731481481481</v>
      </c>
      <c r="CT10" s="7"/>
      <c r="CU10" s="7">
        <v>0.6319444444444444</v>
      </c>
      <c r="CV10" s="7">
        <f t="shared" si="0"/>
        <v>0.040358796296296295</v>
      </c>
      <c r="CW10" s="7">
        <f t="shared" si="1"/>
        <v>0.0370833333333333</v>
      </c>
      <c r="CX10" s="7">
        <f t="shared" si="2"/>
        <v>0.044293981481481504</v>
      </c>
      <c r="CY10" s="7">
        <f t="shared" si="3"/>
        <v>0.040995370370370265</v>
      </c>
      <c r="CZ10" s="7">
        <f t="shared" si="4"/>
        <v>0.16273148148148137</v>
      </c>
      <c r="DA10" s="7">
        <f t="shared" si="5"/>
        <v>0.001388888888888889</v>
      </c>
      <c r="DB10" s="7">
        <f t="shared" si="6"/>
        <v>0.16412037037037025</v>
      </c>
    </row>
    <row r="11" spans="1:106" ht="12.75">
      <c r="A11" s="5">
        <v>8</v>
      </c>
      <c r="B11" s="14" t="s">
        <v>161</v>
      </c>
      <c r="C11" s="5" t="s">
        <v>133</v>
      </c>
      <c r="D11" s="7">
        <v>0.34722222222222227</v>
      </c>
      <c r="E11" s="7">
        <v>0.34722222222222227</v>
      </c>
      <c r="F11" s="7"/>
      <c r="G11" s="9" t="s">
        <v>162</v>
      </c>
      <c r="H11" s="9" t="s">
        <v>163</v>
      </c>
      <c r="I11" s="7">
        <v>0.3506944444444444</v>
      </c>
      <c r="J11" s="7"/>
      <c r="K11" s="7">
        <v>0.37152777777777773</v>
      </c>
      <c r="L11" s="7">
        <v>0.3611111111111111</v>
      </c>
      <c r="M11" s="7">
        <v>0.35694444444444445</v>
      </c>
      <c r="N11" s="7"/>
      <c r="O11" s="7">
        <v>0.40277777777777773</v>
      </c>
      <c r="P11" s="7">
        <v>0.37847222222222227</v>
      </c>
      <c r="Q11" s="7">
        <v>0.3666666666666667</v>
      </c>
      <c r="R11" s="7"/>
      <c r="S11" s="7">
        <v>0.4201388888888889</v>
      </c>
      <c r="T11" s="7">
        <v>0.40277777777777773</v>
      </c>
      <c r="U11" s="7">
        <v>0.3826388888888889</v>
      </c>
      <c r="V11" s="7"/>
      <c r="W11" s="7">
        <v>0.4444444444444444</v>
      </c>
      <c r="X11" s="7">
        <v>0.42569444444444443</v>
      </c>
      <c r="Y11" s="7">
        <v>0.3981018518518518</v>
      </c>
      <c r="Z11" s="7"/>
      <c r="AA11" s="7">
        <v>0.4673611111111111</v>
      </c>
      <c r="AB11" s="7">
        <v>0.41199074074074077</v>
      </c>
      <c r="AC11" s="7">
        <v>0.41180555555555554</v>
      </c>
      <c r="AD11" s="7"/>
      <c r="AE11" s="7">
        <v>0.4536574074074074</v>
      </c>
      <c r="AF11" s="7">
        <v>0.4152777777777778</v>
      </c>
      <c r="AG11" s="7">
        <v>0.4152777777777778</v>
      </c>
      <c r="AH11" s="7"/>
      <c r="AI11" s="7">
        <v>0.45694444444444443</v>
      </c>
      <c r="AJ11" s="7">
        <v>0.42569444444444443</v>
      </c>
      <c r="AK11" s="7">
        <v>0.42083333333333334</v>
      </c>
      <c r="AL11" s="7"/>
      <c r="AM11" s="7">
        <v>0.4673611111111111</v>
      </c>
      <c r="AN11" s="7">
        <v>0.44305555555555554</v>
      </c>
      <c r="AO11" s="7">
        <v>0.4284722222222222</v>
      </c>
      <c r="AP11" s="7"/>
      <c r="AQ11" s="7">
        <v>0.4847222222222222</v>
      </c>
      <c r="AR11" s="7">
        <v>0.4673611111111111</v>
      </c>
      <c r="AS11" s="7">
        <v>0.44236111111111115</v>
      </c>
      <c r="AT11" s="7"/>
      <c r="AU11" s="7">
        <v>0.5090277777777777</v>
      </c>
      <c r="AV11" s="7">
        <v>0.4902777777777778</v>
      </c>
      <c r="AW11" s="7">
        <v>0.4564930555555555</v>
      </c>
      <c r="AX11" s="7"/>
      <c r="AY11" s="7">
        <v>0.5319444444444444</v>
      </c>
      <c r="AZ11" s="7">
        <v>0.4703819444444444</v>
      </c>
      <c r="BA11" s="7">
        <v>0.4701388888888889</v>
      </c>
      <c r="BB11" s="7"/>
      <c r="BC11" s="7">
        <v>0.5120486111111111</v>
      </c>
      <c r="BD11" s="7">
        <v>0.47361111111111115</v>
      </c>
      <c r="BE11" s="7">
        <v>0.47361111111111115</v>
      </c>
      <c r="BF11" s="15"/>
      <c r="BG11" s="7">
        <v>0.5152777777777778</v>
      </c>
      <c r="BH11" s="7">
        <v>0.4840277777777778</v>
      </c>
      <c r="BI11" s="7">
        <v>0.4791666666666667</v>
      </c>
      <c r="BJ11" s="7"/>
      <c r="BK11" s="7">
        <v>0.5256944444444445</v>
      </c>
      <c r="BL11" s="7">
        <v>0.5013888888888889</v>
      </c>
      <c r="BM11" s="7">
        <v>0.48680555555555555</v>
      </c>
      <c r="BN11" s="7"/>
      <c r="BO11" s="7">
        <v>0.5430555555555555</v>
      </c>
      <c r="BP11" s="7">
        <v>0.5256944444444445</v>
      </c>
      <c r="BQ11" s="7">
        <v>0.4993055555555555</v>
      </c>
      <c r="BR11" s="7"/>
      <c r="BS11" s="7">
        <v>0.5673611111111111</v>
      </c>
      <c r="BT11" s="7">
        <v>0.548611111111111</v>
      </c>
      <c r="BU11" s="7">
        <v>0.5118171296296297</v>
      </c>
      <c r="BV11" s="7"/>
      <c r="BW11" s="7">
        <v>0.5902777777777778</v>
      </c>
      <c r="BX11" s="7">
        <v>0.5257060185185185</v>
      </c>
      <c r="BY11" s="7">
        <v>0.5256944444444445</v>
      </c>
      <c r="BZ11" s="7"/>
      <c r="CA11" s="7">
        <v>0.5673726851851851</v>
      </c>
      <c r="CB11" s="7">
        <v>0.5291666666666667</v>
      </c>
      <c r="CC11" s="7">
        <v>0.5291666666666667</v>
      </c>
      <c r="CD11" s="15"/>
      <c r="CE11" s="7">
        <v>0.5708333333333333</v>
      </c>
      <c r="CF11" s="7">
        <v>0.5395833333333333</v>
      </c>
      <c r="CG11" s="7">
        <v>0.5340277777777778</v>
      </c>
      <c r="CH11" s="7"/>
      <c r="CI11" s="7">
        <v>0.58125</v>
      </c>
      <c r="CJ11" s="7">
        <v>0.5569444444444445</v>
      </c>
      <c r="CK11" s="7">
        <v>0.5416666666666666</v>
      </c>
      <c r="CL11" s="7"/>
      <c r="CM11" s="7">
        <v>0.5986111111111111</v>
      </c>
      <c r="CN11" s="7">
        <v>0.58125</v>
      </c>
      <c r="CO11" s="7">
        <v>0.5548611111111111</v>
      </c>
      <c r="CP11" s="7"/>
      <c r="CQ11" s="7">
        <v>0.6229166666666667</v>
      </c>
      <c r="CR11" s="7">
        <v>0.6041666666666666</v>
      </c>
      <c r="CS11" s="7">
        <v>0.5670601851851852</v>
      </c>
      <c r="CT11" s="7"/>
      <c r="CU11" s="7">
        <v>0.6458333333333334</v>
      </c>
      <c r="CV11" s="7">
        <f t="shared" si="0"/>
        <v>0.0474074074074074</v>
      </c>
      <c r="CW11" s="7">
        <f t="shared" si="1"/>
        <v>0.041215277777777726</v>
      </c>
      <c r="CX11" s="7">
        <f t="shared" si="2"/>
        <v>0.038206018518518514</v>
      </c>
      <c r="CY11" s="7">
        <f t="shared" si="3"/>
        <v>0.03789351851851852</v>
      </c>
      <c r="CZ11" s="7">
        <f t="shared" si="4"/>
        <v>0.16472222222222216</v>
      </c>
      <c r="DA11" s="7">
        <f t="shared" si="5"/>
        <v>0</v>
      </c>
      <c r="DB11" s="7">
        <f t="shared" si="6"/>
        <v>0.16472222222222216</v>
      </c>
    </row>
    <row r="12" spans="1:106" ht="12.75">
      <c r="A12" s="5">
        <v>9</v>
      </c>
      <c r="B12" s="14" t="s">
        <v>154</v>
      </c>
      <c r="C12" s="5" t="s">
        <v>133</v>
      </c>
      <c r="D12" s="7">
        <v>0.3416666666666666</v>
      </c>
      <c r="E12" s="7">
        <v>0.3416666666666666</v>
      </c>
      <c r="F12" s="7"/>
      <c r="G12" s="9" t="s">
        <v>155</v>
      </c>
      <c r="H12" s="9" t="s">
        <v>156</v>
      </c>
      <c r="I12" s="7">
        <v>0.3451388888888889</v>
      </c>
      <c r="J12" s="7"/>
      <c r="K12" s="7">
        <v>0.3659722222222222</v>
      </c>
      <c r="L12" s="7">
        <v>0.35555555555555557</v>
      </c>
      <c r="M12" s="7">
        <v>0.3513888888888889</v>
      </c>
      <c r="N12" s="7"/>
      <c r="O12" s="7">
        <v>0.3972222222222222</v>
      </c>
      <c r="P12" s="7">
        <v>0.3729166666666666</v>
      </c>
      <c r="Q12" s="7">
        <v>0.3597222222222222</v>
      </c>
      <c r="R12" s="7"/>
      <c r="S12" s="7">
        <v>0.4145833333333333</v>
      </c>
      <c r="T12" s="7">
        <v>0.3972222222222222</v>
      </c>
      <c r="U12" s="7">
        <v>0.3743055555555555</v>
      </c>
      <c r="V12" s="7"/>
      <c r="W12" s="7">
        <v>0.4388888888888889</v>
      </c>
      <c r="X12" s="7">
        <v>0.4201388888888889</v>
      </c>
      <c r="Y12" s="7">
        <v>0.38836805555555554</v>
      </c>
      <c r="Z12" s="7"/>
      <c r="AA12" s="7">
        <v>0.4618055555555556</v>
      </c>
      <c r="AB12" s="7">
        <v>0.40225694444444443</v>
      </c>
      <c r="AC12" s="7">
        <v>0.40208333333333335</v>
      </c>
      <c r="AD12" s="7"/>
      <c r="AE12" s="7">
        <v>0.4439236111111111</v>
      </c>
      <c r="AF12" s="7">
        <v>0.4055555555555555</v>
      </c>
      <c r="AG12" s="7">
        <v>0.4055555555555555</v>
      </c>
      <c r="AH12" s="7"/>
      <c r="AI12" s="7">
        <v>0.4472222222222222</v>
      </c>
      <c r="AJ12" s="7">
        <v>0.4159722222222222</v>
      </c>
      <c r="AK12" s="7">
        <v>0.41111111111111115</v>
      </c>
      <c r="AL12" s="7"/>
      <c r="AM12" s="7">
        <v>0.4576388888888889</v>
      </c>
      <c r="AN12" s="7">
        <v>0.43333333333333335</v>
      </c>
      <c r="AO12" s="7">
        <v>0.41944444444444445</v>
      </c>
      <c r="AP12" s="7"/>
      <c r="AQ12" s="7">
        <v>0.475</v>
      </c>
      <c r="AR12" s="7">
        <v>0.4576388888888889</v>
      </c>
      <c r="AS12" s="7">
        <v>0.43333333333333335</v>
      </c>
      <c r="AT12" s="7"/>
      <c r="AU12" s="7">
        <v>0.4993055555555555</v>
      </c>
      <c r="AV12" s="7">
        <v>0.48055555555555557</v>
      </c>
      <c r="AW12" s="7">
        <v>0.4466087962962963</v>
      </c>
      <c r="AX12" s="7"/>
      <c r="AY12" s="7">
        <v>0.5222222222222223</v>
      </c>
      <c r="AZ12" s="7">
        <v>0.4604976851851852</v>
      </c>
      <c r="BA12" s="7">
        <v>0.4604166666666667</v>
      </c>
      <c r="BB12" s="7"/>
      <c r="BC12" s="7">
        <v>0.5021643518518518</v>
      </c>
      <c r="BD12" s="7">
        <v>0.46388888888888885</v>
      </c>
      <c r="BE12" s="7">
        <v>0.46388888888888885</v>
      </c>
      <c r="BF12" s="15"/>
      <c r="BG12" s="7">
        <v>0.5055555555555555</v>
      </c>
      <c r="BH12" s="7">
        <v>0.47430555555555554</v>
      </c>
      <c r="BI12" s="7">
        <v>0.4694444444444445</v>
      </c>
      <c r="BJ12" s="7"/>
      <c r="BK12" s="7">
        <v>0.5159722222222222</v>
      </c>
      <c r="BL12" s="7">
        <v>0.4916666666666667</v>
      </c>
      <c r="BM12" s="7">
        <v>0.4777777777777778</v>
      </c>
      <c r="BN12" s="7"/>
      <c r="BO12" s="7">
        <v>0.5333333333333333</v>
      </c>
      <c r="BP12" s="7">
        <v>0.5159722222222222</v>
      </c>
      <c r="BQ12" s="7">
        <v>0.4916666666666667</v>
      </c>
      <c r="BR12" s="7"/>
      <c r="BS12" s="7">
        <v>0.5576388888888889</v>
      </c>
      <c r="BT12" s="7">
        <v>0.5388888888888889</v>
      </c>
      <c r="BU12" s="7">
        <v>0.5058680555555556</v>
      </c>
      <c r="BV12" s="7"/>
      <c r="BW12" s="7">
        <v>0.5805555555555556</v>
      </c>
      <c r="BX12" s="7">
        <v>0.5197569444444444</v>
      </c>
      <c r="BY12" s="7">
        <v>0.5194444444444445</v>
      </c>
      <c r="BZ12" s="7"/>
      <c r="CA12" s="7">
        <v>0.5614236111111112</v>
      </c>
      <c r="CB12" s="7">
        <v>0.5229166666666667</v>
      </c>
      <c r="CC12" s="7">
        <v>0.5229166666666667</v>
      </c>
      <c r="CD12" s="15"/>
      <c r="CE12" s="7">
        <v>0.5645833333333333</v>
      </c>
      <c r="CF12" s="7">
        <v>0.5333333333333333</v>
      </c>
      <c r="CG12" s="7">
        <v>0.5284722222222222</v>
      </c>
      <c r="CH12" s="7"/>
      <c r="CI12" s="7">
        <v>0.575</v>
      </c>
      <c r="CJ12" s="7">
        <v>0.5506944444444445</v>
      </c>
      <c r="CK12" s="7">
        <v>0.5368055555555555</v>
      </c>
      <c r="CL12" s="7"/>
      <c r="CM12" s="7">
        <v>0.5923611111111111</v>
      </c>
      <c r="CN12" s="7">
        <v>0.575</v>
      </c>
      <c r="CO12" s="7">
        <v>0.5493055555555556</v>
      </c>
      <c r="CP12" s="7"/>
      <c r="CQ12" s="7">
        <v>0.6166666666666667</v>
      </c>
      <c r="CR12" s="7">
        <v>0.5979166666666667</v>
      </c>
      <c r="CS12" s="7">
        <v>0.5627662037037037</v>
      </c>
      <c r="CT12" s="7"/>
      <c r="CU12" s="7">
        <v>0.6395833333333333</v>
      </c>
      <c r="CV12" s="7">
        <f t="shared" si="0"/>
        <v>0.04322916666666665</v>
      </c>
      <c r="CW12" s="7">
        <f t="shared" si="1"/>
        <v>0.04105324074074079</v>
      </c>
      <c r="CX12" s="7">
        <f t="shared" si="2"/>
        <v>0.041979166666666734</v>
      </c>
      <c r="CY12" s="7">
        <f t="shared" si="3"/>
        <v>0.039849537037036975</v>
      </c>
      <c r="CZ12" s="7">
        <f t="shared" si="4"/>
        <v>0.16611111111111115</v>
      </c>
      <c r="DA12" s="7">
        <f t="shared" si="5"/>
        <v>0</v>
      </c>
      <c r="DB12" s="7">
        <f t="shared" si="6"/>
        <v>0.16611111111111115</v>
      </c>
    </row>
    <row r="13" spans="1:106" ht="12.75">
      <c r="A13" s="5">
        <v>10</v>
      </c>
      <c r="B13" s="14" t="s">
        <v>157</v>
      </c>
      <c r="C13" s="5" t="s">
        <v>133</v>
      </c>
      <c r="D13" s="7">
        <v>0.3541666666666667</v>
      </c>
      <c r="E13" s="7">
        <v>0.3541666666666667</v>
      </c>
      <c r="F13" s="7"/>
      <c r="G13" s="9" t="s">
        <v>80</v>
      </c>
      <c r="H13" s="9" t="s">
        <v>158</v>
      </c>
      <c r="I13" s="7">
        <v>0.3576388888888889</v>
      </c>
      <c r="J13" s="7"/>
      <c r="K13" s="7">
        <v>0.37847222222222227</v>
      </c>
      <c r="L13" s="7">
        <v>0.3680555555555556</v>
      </c>
      <c r="M13" s="7">
        <v>0.3652777777777778</v>
      </c>
      <c r="N13" s="7"/>
      <c r="O13" s="7">
        <v>0.40972222222222227</v>
      </c>
      <c r="P13" s="7">
        <v>0.3854166666666667</v>
      </c>
      <c r="Q13" s="7">
        <v>0.3743055555555555</v>
      </c>
      <c r="R13" s="7"/>
      <c r="S13" s="7">
        <v>0.4270833333333333</v>
      </c>
      <c r="T13" s="7">
        <v>0.40972222222222227</v>
      </c>
      <c r="U13" s="7">
        <v>0.39166666666666666</v>
      </c>
      <c r="V13" s="7"/>
      <c r="W13" s="7">
        <v>0.4513888888888889</v>
      </c>
      <c r="X13" s="7">
        <v>0.43263888888888885</v>
      </c>
      <c r="Y13" s="7">
        <v>0.4086111111111111</v>
      </c>
      <c r="Z13" s="7"/>
      <c r="AA13" s="7">
        <v>0.47430555555555554</v>
      </c>
      <c r="AB13" s="7">
        <v>0.4225</v>
      </c>
      <c r="AC13" s="7">
        <v>0.4222222222222222</v>
      </c>
      <c r="AD13" s="7"/>
      <c r="AE13" s="7">
        <v>0.46416666666666667</v>
      </c>
      <c r="AF13" s="7">
        <v>0.42569444444444443</v>
      </c>
      <c r="AG13" s="7">
        <v>0.42569444444444443</v>
      </c>
      <c r="AH13" s="7"/>
      <c r="AI13" s="7">
        <v>0.4673611111111111</v>
      </c>
      <c r="AJ13" s="7">
        <v>0.4361111111111111</v>
      </c>
      <c r="AK13" s="7">
        <v>0.43125</v>
      </c>
      <c r="AL13" s="7"/>
      <c r="AM13" s="7">
        <v>0.4777777777777778</v>
      </c>
      <c r="AN13" s="7">
        <v>0.4534722222222222</v>
      </c>
      <c r="AO13" s="7">
        <v>0.4395833333333334</v>
      </c>
      <c r="AP13" s="7"/>
      <c r="AQ13" s="7">
        <v>0.49513888888888885</v>
      </c>
      <c r="AR13" s="7">
        <v>0.4777777777777778</v>
      </c>
      <c r="AS13" s="7">
        <v>0.4534722222222222</v>
      </c>
      <c r="AT13" s="7"/>
      <c r="AU13" s="7">
        <v>0.5194444444444445</v>
      </c>
      <c r="AV13" s="7">
        <v>0.5006944444444444</v>
      </c>
      <c r="AW13" s="7">
        <v>0.4673958333333333</v>
      </c>
      <c r="AX13" s="7"/>
      <c r="AY13" s="7">
        <v>0.5423611111111112</v>
      </c>
      <c r="AZ13" s="7">
        <v>0.48128472222222224</v>
      </c>
      <c r="BA13" s="7">
        <v>0.48125</v>
      </c>
      <c r="BB13" s="7"/>
      <c r="BC13" s="7">
        <v>0.5229513888888889</v>
      </c>
      <c r="BD13" s="7">
        <v>0.48680555555555555</v>
      </c>
      <c r="BE13" s="7">
        <v>0.48680555555555555</v>
      </c>
      <c r="BF13" s="7"/>
      <c r="BG13" s="7">
        <v>0.5284722222222222</v>
      </c>
      <c r="BH13" s="7">
        <v>0.49722222222222223</v>
      </c>
      <c r="BI13" s="7">
        <v>0.4930555555555556</v>
      </c>
      <c r="BJ13" s="7"/>
      <c r="BK13" s="7">
        <v>0.5388888888888889</v>
      </c>
      <c r="BL13" s="7">
        <v>0.5145833333333333</v>
      </c>
      <c r="BM13" s="7">
        <v>0.5006944444444444</v>
      </c>
      <c r="BN13" s="7"/>
      <c r="BO13" s="7">
        <v>0.55625</v>
      </c>
      <c r="BP13" s="7">
        <v>0.5388888888888889</v>
      </c>
      <c r="BQ13" s="7">
        <v>0.513888888888889</v>
      </c>
      <c r="BR13" s="7"/>
      <c r="BS13" s="7">
        <v>0.5805555555555556</v>
      </c>
      <c r="BT13" s="7">
        <v>0.5618055555555556</v>
      </c>
      <c r="BU13" s="7">
        <v>0.5266319444444444</v>
      </c>
      <c r="BV13" s="7"/>
      <c r="BW13" s="7">
        <v>0.6034722222222222</v>
      </c>
      <c r="BX13" s="7">
        <v>0.5405208333333333</v>
      </c>
      <c r="BY13" s="7">
        <v>0.5402777777777777</v>
      </c>
      <c r="BZ13" s="7"/>
      <c r="CA13" s="7">
        <v>0.5821875</v>
      </c>
      <c r="CB13" s="7">
        <v>0.5444444444444444</v>
      </c>
      <c r="CC13" s="7">
        <v>0.5444444444444444</v>
      </c>
      <c r="CD13" s="7"/>
      <c r="CE13" s="7">
        <v>0.5861111111111111</v>
      </c>
      <c r="CF13" s="7">
        <v>0.5548611111111111</v>
      </c>
      <c r="CG13" s="7">
        <v>0.55</v>
      </c>
      <c r="CH13" s="7"/>
      <c r="CI13" s="7">
        <v>0.5965277777777778</v>
      </c>
      <c r="CJ13" s="7">
        <v>0.5722222222222222</v>
      </c>
      <c r="CK13" s="7">
        <v>0.5576388888888889</v>
      </c>
      <c r="CL13" s="7"/>
      <c r="CM13" s="7">
        <v>0.6138888888888888</v>
      </c>
      <c r="CN13" s="7">
        <v>0.5965277777777778</v>
      </c>
      <c r="CO13" s="7">
        <v>0.5701388888888889</v>
      </c>
      <c r="CP13" s="7"/>
      <c r="CQ13" s="7">
        <v>0.6381944444444444</v>
      </c>
      <c r="CR13" s="7">
        <v>0.6194444444444445</v>
      </c>
      <c r="CS13" s="7">
        <v>0.5830208333333333</v>
      </c>
      <c r="CT13" s="7"/>
      <c r="CU13" s="7">
        <v>0.6611111111111111</v>
      </c>
      <c r="CV13" s="7">
        <f t="shared" si="0"/>
        <v>0.0509722222222222</v>
      </c>
      <c r="CW13" s="7">
        <f t="shared" si="1"/>
        <v>0.04170138888888886</v>
      </c>
      <c r="CX13" s="7">
        <f t="shared" si="2"/>
        <v>0.03982638888888884</v>
      </c>
      <c r="CY13" s="7">
        <f t="shared" si="3"/>
        <v>0.038576388888888924</v>
      </c>
      <c r="CZ13" s="7">
        <f t="shared" si="4"/>
        <v>0.17107638888888882</v>
      </c>
      <c r="DA13" s="7">
        <f t="shared" si="5"/>
        <v>0</v>
      </c>
      <c r="DB13" s="7">
        <f t="shared" si="6"/>
        <v>0.17107638888888882</v>
      </c>
    </row>
    <row r="14" spans="1:106" ht="12.75">
      <c r="A14" s="5">
        <v>11</v>
      </c>
      <c r="B14" s="14" t="s">
        <v>164</v>
      </c>
      <c r="C14" s="5" t="s">
        <v>133</v>
      </c>
      <c r="D14" s="7">
        <v>0.35</v>
      </c>
      <c r="E14" s="7">
        <v>0.35</v>
      </c>
      <c r="F14" s="7"/>
      <c r="G14" s="9" t="s">
        <v>45</v>
      </c>
      <c r="H14" s="9" t="s">
        <v>165</v>
      </c>
      <c r="I14" s="7">
        <v>0.3534722222222222</v>
      </c>
      <c r="J14" s="7"/>
      <c r="K14" s="7">
        <v>0.3743055555555555</v>
      </c>
      <c r="L14" s="7">
        <v>0.3638888888888889</v>
      </c>
      <c r="M14" s="7">
        <v>0.36041666666666666</v>
      </c>
      <c r="N14" s="7"/>
      <c r="O14" s="7">
        <v>0.4055555555555555</v>
      </c>
      <c r="P14" s="7">
        <v>0.38125</v>
      </c>
      <c r="Q14" s="7">
        <v>0.36944444444444446</v>
      </c>
      <c r="R14" s="7"/>
      <c r="S14" s="7">
        <v>0.42291666666666666</v>
      </c>
      <c r="T14" s="7">
        <v>0.4055555555555555</v>
      </c>
      <c r="U14" s="7">
        <v>0.38958333333333334</v>
      </c>
      <c r="V14" s="7"/>
      <c r="W14" s="7">
        <v>0.4472222222222222</v>
      </c>
      <c r="X14" s="7">
        <v>0.4284722222222222</v>
      </c>
      <c r="Y14" s="7">
        <v>0.405625</v>
      </c>
      <c r="Z14" s="7"/>
      <c r="AA14" s="7">
        <v>0.4701388888888889</v>
      </c>
      <c r="AB14" s="7">
        <v>0.4195138888888889</v>
      </c>
      <c r="AC14" s="7">
        <v>0.41944444444444445</v>
      </c>
      <c r="AD14" s="7"/>
      <c r="AE14" s="7">
        <v>0.46118055555555554</v>
      </c>
      <c r="AF14" s="7">
        <v>0.42291666666666666</v>
      </c>
      <c r="AG14" s="7">
        <v>0.42291666666666666</v>
      </c>
      <c r="AH14" s="7"/>
      <c r="AI14" s="7">
        <v>0.46458333333333335</v>
      </c>
      <c r="AJ14" s="7">
        <v>0.43333333333333335</v>
      </c>
      <c r="AK14" s="7">
        <v>0.4284722222222222</v>
      </c>
      <c r="AL14" s="7"/>
      <c r="AM14" s="7">
        <v>0.475</v>
      </c>
      <c r="AN14" s="7">
        <v>0.45069444444444445</v>
      </c>
      <c r="AO14" s="7">
        <v>0.4368055555555555</v>
      </c>
      <c r="AP14" s="7"/>
      <c r="AQ14" s="7">
        <v>0.4923611111111111</v>
      </c>
      <c r="AR14" s="7">
        <v>0.475</v>
      </c>
      <c r="AS14" s="7">
        <v>0.45</v>
      </c>
      <c r="AT14" s="7"/>
      <c r="AU14" s="7">
        <v>0.5166666666666667</v>
      </c>
      <c r="AV14" s="7">
        <v>0.4979166666666666</v>
      </c>
      <c r="AW14" s="7">
        <v>0.46513888888888894</v>
      </c>
      <c r="AX14" s="7"/>
      <c r="AY14" s="7">
        <v>0.5395833333333333</v>
      </c>
      <c r="AZ14" s="7">
        <v>0.4790277777777778</v>
      </c>
      <c r="BA14" s="7">
        <v>0.4784722222222222</v>
      </c>
      <c r="BB14" s="7"/>
      <c r="BC14" s="7">
        <v>0.5206944444444445</v>
      </c>
      <c r="BD14" s="7">
        <v>0.4826388888888889</v>
      </c>
      <c r="BE14" s="7">
        <v>0.4826388888888889</v>
      </c>
      <c r="BF14" s="7"/>
      <c r="BG14" s="7">
        <v>0.5243055555555556</v>
      </c>
      <c r="BH14" s="7">
        <v>0.4930555555555556</v>
      </c>
      <c r="BI14" s="7">
        <v>0.48819444444444443</v>
      </c>
      <c r="BJ14" s="7"/>
      <c r="BK14" s="7">
        <v>0.5347222222222222</v>
      </c>
      <c r="BL14" s="7">
        <v>0.5104166666666666</v>
      </c>
      <c r="BM14" s="7">
        <v>0.49583333333333335</v>
      </c>
      <c r="BN14" s="7"/>
      <c r="BO14" s="7">
        <v>0.5520833333333334</v>
      </c>
      <c r="BP14" s="7">
        <v>0.5347222222222222</v>
      </c>
      <c r="BQ14" s="7">
        <v>0.5090277777777777</v>
      </c>
      <c r="BR14" s="7"/>
      <c r="BS14" s="7">
        <v>0.576388888888889</v>
      </c>
      <c r="BT14" s="7">
        <v>0.5576388888888889</v>
      </c>
      <c r="BU14" s="7">
        <v>0.5233564814814815</v>
      </c>
      <c r="BV14" s="7"/>
      <c r="BW14" s="7">
        <v>0.5993055555555555</v>
      </c>
      <c r="BX14" s="7">
        <v>0.5372453703703703</v>
      </c>
      <c r="BY14" s="7">
        <v>0.5368055555555555</v>
      </c>
      <c r="BZ14" s="7"/>
      <c r="CA14" s="7">
        <v>0.578912037037037</v>
      </c>
      <c r="CB14" s="7">
        <v>0.5402777777777777</v>
      </c>
      <c r="CC14" s="7">
        <v>0.5402777777777777</v>
      </c>
      <c r="CD14" s="7"/>
      <c r="CE14" s="7">
        <v>0.5819444444444445</v>
      </c>
      <c r="CF14" s="7">
        <v>0.5506944444444445</v>
      </c>
      <c r="CG14" s="7">
        <v>0.5458333333333333</v>
      </c>
      <c r="CH14" s="7"/>
      <c r="CI14" s="7">
        <v>0.5923611111111111</v>
      </c>
      <c r="CJ14" s="7">
        <v>0.5680555555555555</v>
      </c>
      <c r="CK14" s="7">
        <v>0.5534722222222223</v>
      </c>
      <c r="CL14" s="7"/>
      <c r="CM14" s="7">
        <v>0.6097222222222222</v>
      </c>
      <c r="CN14" s="7">
        <v>0.5923611111111111</v>
      </c>
      <c r="CO14" s="7">
        <v>0.5680555555555555</v>
      </c>
      <c r="CP14" s="7"/>
      <c r="CQ14" s="7">
        <v>0.6340277777777777</v>
      </c>
      <c r="CR14" s="7">
        <v>0.6152777777777778</v>
      </c>
      <c r="CS14" s="7">
        <v>0.5819444444444445</v>
      </c>
      <c r="CT14" s="7"/>
      <c r="CU14" s="7">
        <v>0.6569444444444444</v>
      </c>
      <c r="CV14" s="7">
        <f t="shared" si="0"/>
        <v>0.052152777777777826</v>
      </c>
      <c r="CW14" s="7">
        <f t="shared" si="1"/>
        <v>0.04222222222222227</v>
      </c>
      <c r="CX14" s="7">
        <f t="shared" si="2"/>
        <v>0.04071759259259261</v>
      </c>
      <c r="CY14" s="7">
        <f t="shared" si="3"/>
        <v>0.04166666666666674</v>
      </c>
      <c r="CZ14" s="7">
        <f t="shared" si="4"/>
        <v>0.17675925925925945</v>
      </c>
      <c r="DA14" s="7">
        <f t="shared" si="5"/>
        <v>0</v>
      </c>
      <c r="DB14" s="7">
        <f t="shared" si="6"/>
        <v>0.17675925925925945</v>
      </c>
    </row>
    <row r="15" spans="1:106" ht="12.75">
      <c r="A15" s="5">
        <v>12</v>
      </c>
      <c r="B15" s="14" t="s">
        <v>159</v>
      </c>
      <c r="C15" s="5" t="s">
        <v>133</v>
      </c>
      <c r="D15" s="7">
        <v>0.3513888888888889</v>
      </c>
      <c r="E15" s="7">
        <v>0.3513888888888889</v>
      </c>
      <c r="F15" s="7"/>
      <c r="G15" s="9" t="s">
        <v>48</v>
      </c>
      <c r="H15" s="9" t="s">
        <v>160</v>
      </c>
      <c r="I15" s="7">
        <v>0.3548611111111111</v>
      </c>
      <c r="J15" s="7"/>
      <c r="K15" s="7">
        <v>0.3756944444444445</v>
      </c>
      <c r="L15" s="7">
        <v>0.3652777777777778</v>
      </c>
      <c r="M15" s="7">
        <v>0.3611111111111111</v>
      </c>
      <c r="N15" s="7"/>
      <c r="O15" s="7">
        <v>0.4069444444444445</v>
      </c>
      <c r="P15" s="7">
        <v>0.3826388888888889</v>
      </c>
      <c r="Q15" s="7">
        <v>0.36944444444444446</v>
      </c>
      <c r="R15" s="7"/>
      <c r="S15" s="7">
        <v>0.42430555555555555</v>
      </c>
      <c r="T15" s="7">
        <v>0.4069444444444445</v>
      </c>
      <c r="U15" s="7">
        <v>0.3951388888888889</v>
      </c>
      <c r="V15" s="7"/>
      <c r="W15" s="7">
        <v>0.4486111111111111</v>
      </c>
      <c r="X15" s="7">
        <v>0.4298611111111111</v>
      </c>
      <c r="Y15" s="7">
        <v>0.41111111111111115</v>
      </c>
      <c r="Z15" s="7"/>
      <c r="AA15" s="7">
        <v>0.47152777777777777</v>
      </c>
      <c r="AB15" s="7">
        <v>0.425</v>
      </c>
      <c r="AC15" s="7">
        <v>0.425</v>
      </c>
      <c r="AD15" s="7"/>
      <c r="AE15" s="7">
        <v>0.4666666666666666</v>
      </c>
      <c r="AF15" s="7">
        <v>0.4284722222222222</v>
      </c>
      <c r="AG15" s="7">
        <v>0.4284722222222222</v>
      </c>
      <c r="AH15" s="7"/>
      <c r="AI15" s="7">
        <v>0.4701388888888889</v>
      </c>
      <c r="AJ15" s="7">
        <v>0.4388888888888889</v>
      </c>
      <c r="AK15" s="7">
        <v>0.43402777777777773</v>
      </c>
      <c r="AL15" s="7"/>
      <c r="AM15" s="7">
        <v>0.48055555555555557</v>
      </c>
      <c r="AN15" s="7">
        <v>0.45625</v>
      </c>
      <c r="AO15" s="7">
        <v>0.44236111111111115</v>
      </c>
      <c r="AP15" s="7"/>
      <c r="AQ15" s="7">
        <v>0.4979166666666666</v>
      </c>
      <c r="AR15" s="7">
        <v>0.48055555555555557</v>
      </c>
      <c r="AS15" s="7">
        <v>0.45625</v>
      </c>
      <c r="AT15" s="7"/>
      <c r="AU15" s="7">
        <v>0.5222222222222223</v>
      </c>
      <c r="AV15" s="7">
        <v>0.5034722222222222</v>
      </c>
      <c r="AW15" s="7">
        <v>0.46868055555555554</v>
      </c>
      <c r="AX15" s="7"/>
      <c r="AY15" s="7">
        <v>0.545138888888889</v>
      </c>
      <c r="AZ15" s="7">
        <v>0.48256944444444444</v>
      </c>
      <c r="BA15" s="7">
        <v>0.48194444444444445</v>
      </c>
      <c r="BB15" s="7"/>
      <c r="BC15" s="7">
        <v>0.5242361111111111</v>
      </c>
      <c r="BD15" s="7">
        <v>0.48819444444444443</v>
      </c>
      <c r="BE15" s="7">
        <v>0.48819444444444443</v>
      </c>
      <c r="BF15" s="7"/>
      <c r="BG15" s="7">
        <v>0.5298611111111111</v>
      </c>
      <c r="BH15" s="7">
        <v>0.4986111111111111</v>
      </c>
      <c r="BI15" s="7">
        <v>0.49375</v>
      </c>
      <c r="BJ15" s="7"/>
      <c r="BK15" s="7">
        <v>0.5402777777777777</v>
      </c>
      <c r="BL15" s="7">
        <v>0.5159722222222222</v>
      </c>
      <c r="BM15" s="7">
        <v>0.5013888888888889</v>
      </c>
      <c r="BN15" s="7"/>
      <c r="BO15" s="7">
        <v>0.5576388888888889</v>
      </c>
      <c r="BP15" s="7">
        <v>0.5402777777777777</v>
      </c>
      <c r="BQ15" s="7">
        <v>0.513888888888889</v>
      </c>
      <c r="BR15" s="7"/>
      <c r="BS15" s="7">
        <v>0.5819444444444445</v>
      </c>
      <c r="BT15" s="7">
        <v>0.5631944444444444</v>
      </c>
      <c r="BU15" s="7">
        <v>0.5260532407407407</v>
      </c>
      <c r="BV15" s="7"/>
      <c r="BW15" s="7">
        <v>0.6048611111111112</v>
      </c>
      <c r="BX15" s="7">
        <v>0.5399421296296296</v>
      </c>
      <c r="BY15" s="7">
        <v>0.5395833333333333</v>
      </c>
      <c r="BZ15" s="7"/>
      <c r="CA15" s="7">
        <v>0.5816087962962962</v>
      </c>
      <c r="CB15" s="7">
        <v>0.5430555555555555</v>
      </c>
      <c r="CC15" s="7">
        <v>0.5430555555555555</v>
      </c>
      <c r="CD15" s="7"/>
      <c r="CE15" s="7">
        <v>0.5847222222222223</v>
      </c>
      <c r="CF15" s="7">
        <v>0.5534722222222223</v>
      </c>
      <c r="CG15" s="7">
        <v>0.5548611111111111</v>
      </c>
      <c r="CH15" s="7"/>
      <c r="CI15" s="7">
        <v>0.5951388888888889</v>
      </c>
      <c r="CJ15" s="7">
        <v>0.5708333333333333</v>
      </c>
      <c r="CK15" s="7">
        <v>0.5625</v>
      </c>
      <c r="CL15" s="7"/>
      <c r="CM15" s="7">
        <v>0.6125</v>
      </c>
      <c r="CN15" s="7">
        <v>0.5951388888888889</v>
      </c>
      <c r="CO15" s="7">
        <v>0.5743055555555555</v>
      </c>
      <c r="CP15" s="7"/>
      <c r="CQ15" s="7">
        <v>0.6368055555555555</v>
      </c>
      <c r="CR15" s="7">
        <v>0.6180555555555556</v>
      </c>
      <c r="CS15" s="7">
        <v>0.5864699074074075</v>
      </c>
      <c r="CT15" s="7"/>
      <c r="CU15" s="7">
        <v>0.6597222222222222</v>
      </c>
      <c r="CV15" s="7">
        <f>Y15-I15</f>
        <v>0.05625000000000002</v>
      </c>
      <c r="CW15" s="7">
        <f>AW15-AG15</f>
        <v>0.040208333333333346</v>
      </c>
      <c r="CX15" s="7">
        <f>BU15-BE15</f>
        <v>0.03785879629629624</v>
      </c>
      <c r="CY15" s="7">
        <f>CS15-CC15</f>
        <v>0.04341435185185194</v>
      </c>
      <c r="CZ15" s="7">
        <f>CV15+CW15+CX15+CY15</f>
        <v>0.17773148148148155</v>
      </c>
      <c r="DA15" s="7">
        <f t="shared" si="5"/>
        <v>0</v>
      </c>
      <c r="DB15" s="7">
        <f t="shared" si="6"/>
        <v>0.17773148148148155</v>
      </c>
    </row>
    <row r="16" spans="1:106" ht="12.75">
      <c r="A16" s="5">
        <v>13</v>
      </c>
      <c r="B16" s="14" t="s">
        <v>166</v>
      </c>
      <c r="C16" s="5" t="s">
        <v>133</v>
      </c>
      <c r="D16" s="7">
        <v>0.3458333333333334</v>
      </c>
      <c r="E16" s="7">
        <v>0.3458333333333334</v>
      </c>
      <c r="F16" s="7"/>
      <c r="G16" s="9" t="s">
        <v>167</v>
      </c>
      <c r="H16" s="9" t="s">
        <v>168</v>
      </c>
      <c r="I16" s="7">
        <v>0.34930555555555554</v>
      </c>
      <c r="J16" s="7"/>
      <c r="K16" s="7">
        <v>0.37013888888888885</v>
      </c>
      <c r="L16" s="7">
        <v>0.3597222222222222</v>
      </c>
      <c r="M16" s="7">
        <v>0.35555555555555557</v>
      </c>
      <c r="N16" s="7"/>
      <c r="O16" s="7">
        <v>0.40138888888888885</v>
      </c>
      <c r="P16" s="7">
        <v>0.3770833333333334</v>
      </c>
      <c r="Q16" s="7">
        <v>0.3673611111111111</v>
      </c>
      <c r="R16" s="7"/>
      <c r="S16" s="7">
        <v>0.41875</v>
      </c>
      <c r="T16" s="7">
        <v>0.40138888888888885</v>
      </c>
      <c r="U16" s="7">
        <v>0.3854166666666667</v>
      </c>
      <c r="V16" s="7"/>
      <c r="W16" s="7">
        <v>0.44305555555555554</v>
      </c>
      <c r="X16" s="7">
        <v>0.42430555555555555</v>
      </c>
      <c r="Y16" s="7">
        <v>0.40011574074074074</v>
      </c>
      <c r="Z16" s="7"/>
      <c r="AA16" s="7">
        <v>0.46597222222222223</v>
      </c>
      <c r="AB16" s="7">
        <v>0.41400462962962964</v>
      </c>
      <c r="AC16" s="7">
        <v>0.4138888888888889</v>
      </c>
      <c r="AD16" s="7"/>
      <c r="AE16" s="7">
        <v>0.4556712962962963</v>
      </c>
      <c r="AF16" s="7">
        <v>0.4173611111111111</v>
      </c>
      <c r="AG16" s="7">
        <v>0.4173611111111111</v>
      </c>
      <c r="AH16" s="7"/>
      <c r="AI16" s="7">
        <v>0.4590277777777778</v>
      </c>
      <c r="AJ16" s="7">
        <v>0.4277777777777778</v>
      </c>
      <c r="AK16" s="7">
        <v>0.42291666666666666</v>
      </c>
      <c r="AL16" s="7"/>
      <c r="AM16" s="7">
        <v>0.4694444444444445</v>
      </c>
      <c r="AN16" s="7">
        <v>0.4451388888888889</v>
      </c>
      <c r="AO16" s="7">
        <v>0.43194444444444446</v>
      </c>
      <c r="AP16" s="7"/>
      <c r="AQ16" s="7">
        <v>0.48680555555555555</v>
      </c>
      <c r="AR16" s="7">
        <v>0.4694444444444445</v>
      </c>
      <c r="AS16" s="7">
        <v>0.4458333333333333</v>
      </c>
      <c r="AT16" s="7"/>
      <c r="AU16" s="7">
        <v>0.5111111111111112</v>
      </c>
      <c r="AV16" s="7">
        <v>0.4923611111111111</v>
      </c>
      <c r="AW16" s="7">
        <v>0.4597222222222222</v>
      </c>
      <c r="AX16" s="7"/>
      <c r="AY16" s="7">
        <v>0.5340277777777778</v>
      </c>
      <c r="AZ16" s="7">
        <v>0.4736805555555556</v>
      </c>
      <c r="BA16" s="7">
        <v>0.47361111111111115</v>
      </c>
      <c r="BB16" s="7"/>
      <c r="BC16" s="7">
        <v>0.5153472222222223</v>
      </c>
      <c r="BD16" s="7">
        <v>0.4770833333333333</v>
      </c>
      <c r="BE16" s="7">
        <v>0.4770833333333333</v>
      </c>
      <c r="BF16" s="15"/>
      <c r="BG16" s="7">
        <v>0.51875</v>
      </c>
      <c r="BH16" s="7">
        <v>0.4875</v>
      </c>
      <c r="BI16" s="7">
        <v>0.4826388888888889</v>
      </c>
      <c r="BJ16" s="7"/>
      <c r="BK16" s="7">
        <v>0.5291666666666667</v>
      </c>
      <c r="BL16" s="7">
        <v>0.5048611111111111</v>
      </c>
      <c r="BM16" s="7">
        <v>0.4909722222222222</v>
      </c>
      <c r="BN16" s="7"/>
      <c r="BO16" s="7">
        <v>0.5465277777777778</v>
      </c>
      <c r="BP16" s="7">
        <v>0.5291666666666667</v>
      </c>
      <c r="BQ16" s="7">
        <v>0.50625</v>
      </c>
      <c r="BR16" s="7"/>
      <c r="BS16" s="7">
        <v>0.5708333333333333</v>
      </c>
      <c r="BT16" s="7">
        <v>0.5520833333333334</v>
      </c>
      <c r="BU16" s="7">
        <v>0.5246527777777777</v>
      </c>
      <c r="BV16" s="7"/>
      <c r="BW16" s="7">
        <v>0.59375</v>
      </c>
      <c r="BX16" s="7">
        <v>0.5385416666666667</v>
      </c>
      <c r="BY16" s="7">
        <v>0.5381944444444444</v>
      </c>
      <c r="BZ16" s="7"/>
      <c r="CA16" s="7">
        <v>0.5802083333333333</v>
      </c>
      <c r="CB16" s="7">
        <v>0.5416666666666666</v>
      </c>
      <c r="CC16" s="7">
        <v>0.5416666666666666</v>
      </c>
      <c r="CD16" s="7"/>
      <c r="CE16" s="7">
        <v>0.5833333333333334</v>
      </c>
      <c r="CF16" s="7">
        <v>0.5520833333333334</v>
      </c>
      <c r="CG16" s="7">
        <v>0.5479166666666667</v>
      </c>
      <c r="CH16" s="7"/>
      <c r="CI16" s="7">
        <v>0.59375</v>
      </c>
      <c r="CJ16" s="7">
        <v>0.5694444444444444</v>
      </c>
      <c r="CK16" s="7">
        <v>0.5576388888888889</v>
      </c>
      <c r="CL16" s="7"/>
      <c r="CM16" s="7">
        <v>0.611111111111111</v>
      </c>
      <c r="CN16" s="7">
        <v>0.59375</v>
      </c>
      <c r="CO16" s="7">
        <v>0.5736111111111112</v>
      </c>
      <c r="CP16" s="7"/>
      <c r="CQ16" s="7">
        <v>0.6354166666666666</v>
      </c>
      <c r="CR16" s="7">
        <v>0.6166666666666667</v>
      </c>
      <c r="CS16" s="7">
        <v>0.5894328703703704</v>
      </c>
      <c r="CT16" s="7"/>
      <c r="CU16" s="7">
        <v>0.6583333333333333</v>
      </c>
      <c r="CV16" s="7">
        <f t="shared" si="0"/>
        <v>0.05081018518518521</v>
      </c>
      <c r="CW16" s="7">
        <f t="shared" si="1"/>
        <v>0.04236111111111107</v>
      </c>
      <c r="CX16" s="7">
        <f t="shared" si="2"/>
        <v>0.04756944444444444</v>
      </c>
      <c r="CY16" s="7">
        <f t="shared" si="3"/>
        <v>0.04776620370370377</v>
      </c>
      <c r="CZ16" s="7">
        <f t="shared" si="4"/>
        <v>0.1885069444444445</v>
      </c>
      <c r="DA16" s="7">
        <f t="shared" si="5"/>
        <v>0</v>
      </c>
      <c r="DB16" s="7">
        <f t="shared" si="6"/>
        <v>0.1885069444444445</v>
      </c>
    </row>
    <row r="17" spans="1:106" ht="12.75">
      <c r="A17" s="5">
        <v>14</v>
      </c>
      <c r="B17" s="14" t="s">
        <v>169</v>
      </c>
      <c r="C17" s="5" t="s">
        <v>133</v>
      </c>
      <c r="D17" s="7">
        <v>0.34861111111111115</v>
      </c>
      <c r="E17" s="7">
        <v>0.34861111111111115</v>
      </c>
      <c r="F17" s="7"/>
      <c r="G17" s="9" t="s">
        <v>170</v>
      </c>
      <c r="H17" s="9" t="s">
        <v>171</v>
      </c>
      <c r="I17" s="7">
        <v>0.3520833333333333</v>
      </c>
      <c r="J17" s="7"/>
      <c r="K17" s="7">
        <v>0.3729166666666666</v>
      </c>
      <c r="L17" s="7">
        <v>0.3625</v>
      </c>
      <c r="M17" s="7">
        <v>0.3597222222222222</v>
      </c>
      <c r="N17" s="7"/>
      <c r="O17" s="7">
        <v>0.4041666666666666</v>
      </c>
      <c r="P17" s="7">
        <v>0.37986111111111115</v>
      </c>
      <c r="Q17" s="7">
        <v>0.37083333333333335</v>
      </c>
      <c r="R17" s="7"/>
      <c r="S17" s="7">
        <v>0.4215277777777778</v>
      </c>
      <c r="T17" s="7">
        <v>0.4041666666666666</v>
      </c>
      <c r="U17" s="7">
        <v>0.38819444444444445</v>
      </c>
      <c r="V17" s="7"/>
      <c r="W17" s="7">
        <v>0.4458333333333333</v>
      </c>
      <c r="X17" s="7">
        <v>0.4270833333333333</v>
      </c>
      <c r="Y17" s="7">
        <v>0.4072106481481481</v>
      </c>
      <c r="Z17" s="7"/>
      <c r="AA17" s="7">
        <v>0.46875</v>
      </c>
      <c r="AB17" s="7">
        <v>0.421099537037037</v>
      </c>
      <c r="AC17" s="7">
        <v>0.42083333333333334</v>
      </c>
      <c r="AD17" s="7"/>
      <c r="AE17" s="7">
        <v>0.4627662037037037</v>
      </c>
      <c r="AF17" s="7">
        <v>0.42430555555555555</v>
      </c>
      <c r="AG17" s="7">
        <v>0.42430555555555555</v>
      </c>
      <c r="AH17" s="7"/>
      <c r="AI17" s="7">
        <v>0.46597222222222223</v>
      </c>
      <c r="AJ17" s="7">
        <v>0.43472222222222223</v>
      </c>
      <c r="AK17" s="7">
        <v>0.43125</v>
      </c>
      <c r="AL17" s="7"/>
      <c r="AM17" s="7">
        <v>0.4763888888888889</v>
      </c>
      <c r="AN17" s="7">
        <v>0.45208333333333334</v>
      </c>
      <c r="AO17" s="7">
        <v>0.44097222222222227</v>
      </c>
      <c r="AP17" s="7"/>
      <c r="AQ17" s="7">
        <v>0.49375</v>
      </c>
      <c r="AR17" s="7">
        <v>0.4763888888888889</v>
      </c>
      <c r="AS17" s="7">
        <v>0.4576388888888889</v>
      </c>
      <c r="AT17" s="7"/>
      <c r="AU17" s="7">
        <v>0.5180555555555556</v>
      </c>
      <c r="AV17" s="7">
        <v>0.4993055555555555</v>
      </c>
      <c r="AW17" s="7">
        <v>0.47475694444444444</v>
      </c>
      <c r="AX17" s="7"/>
      <c r="AY17" s="7">
        <v>0.5409722222222222</v>
      </c>
      <c r="AZ17" s="7">
        <v>0.4886458333333333</v>
      </c>
      <c r="BA17" s="7">
        <v>0.48819444444444443</v>
      </c>
      <c r="BB17" s="7"/>
      <c r="BC17" s="7">
        <v>0.5303125</v>
      </c>
      <c r="BD17" s="7">
        <v>0.4923611111111111</v>
      </c>
      <c r="BE17" s="7">
        <v>0.4923611111111111</v>
      </c>
      <c r="BF17" s="7"/>
      <c r="BG17" s="7">
        <v>0.5340277777777778</v>
      </c>
      <c r="BH17" s="7">
        <v>0.5027777777777778</v>
      </c>
      <c r="BI17" s="7">
        <v>0.4993055555555555</v>
      </c>
      <c r="BJ17" s="7"/>
      <c r="BK17" s="7">
        <v>0.5444444444444444</v>
      </c>
      <c r="BL17" s="7">
        <v>0.5201388888888888</v>
      </c>
      <c r="BM17" s="7">
        <v>0.5083333333333333</v>
      </c>
      <c r="BN17" s="7"/>
      <c r="BO17" s="7">
        <v>0.5618055555555556</v>
      </c>
      <c r="BP17" s="7">
        <v>0.5444444444444444</v>
      </c>
      <c r="BQ17" s="7">
        <v>0.5236111111111111</v>
      </c>
      <c r="BR17" s="7"/>
      <c r="BS17" s="7">
        <v>0.5861111111111111</v>
      </c>
      <c r="BT17" s="7">
        <v>0.5673611111111111</v>
      </c>
      <c r="BU17" s="7">
        <v>0.6348495370370371</v>
      </c>
      <c r="BV17" s="7">
        <v>0.03125</v>
      </c>
      <c r="BW17" s="7">
        <v>0.6090277777777778</v>
      </c>
      <c r="BX17" s="7">
        <v>0.58125</v>
      </c>
      <c r="BY17" s="7">
        <v>0.64375</v>
      </c>
      <c r="BZ17" s="7">
        <v>0.010416666666666666</v>
      </c>
      <c r="CA17" s="7">
        <v>0.6229166666666667</v>
      </c>
      <c r="CB17" s="7">
        <v>0.5847222222222223</v>
      </c>
      <c r="CC17" s="7">
        <v>0.6451388888888888</v>
      </c>
      <c r="CD17" s="7">
        <v>0.010416666666666666</v>
      </c>
      <c r="CE17" s="7">
        <v>0.6263888888888889</v>
      </c>
      <c r="CF17" s="7">
        <v>0.5951388888888889</v>
      </c>
      <c r="CG17" s="5" t="s">
        <v>90</v>
      </c>
      <c r="CH17" s="7">
        <v>0.125</v>
      </c>
      <c r="CI17" s="7">
        <v>0.6368055555555555</v>
      </c>
      <c r="CJ17" s="7">
        <v>0.6125</v>
      </c>
      <c r="CK17" s="5" t="s">
        <v>90</v>
      </c>
      <c r="CL17" s="7">
        <v>0.125</v>
      </c>
      <c r="CM17" s="7">
        <v>0.6541666666666667</v>
      </c>
      <c r="CN17" s="7">
        <v>0.6368055555555555</v>
      </c>
      <c r="CO17" s="5" t="s">
        <v>90</v>
      </c>
      <c r="CP17" s="7">
        <v>0.125</v>
      </c>
      <c r="CQ17" s="7">
        <v>0.6784722222222223</v>
      </c>
      <c r="CR17" s="7">
        <v>0.6597222222222222</v>
      </c>
      <c r="CS17" s="7">
        <v>0.6621064814814815</v>
      </c>
      <c r="CT17" s="7"/>
      <c r="CU17" s="7">
        <v>0.7013888888888888</v>
      </c>
      <c r="CV17" s="7">
        <f t="shared" si="0"/>
        <v>0.05512731481481481</v>
      </c>
      <c r="CW17" s="7">
        <f t="shared" si="1"/>
        <v>0.05045138888888889</v>
      </c>
      <c r="CX17" s="7">
        <f t="shared" si="2"/>
        <v>0.14248842592592598</v>
      </c>
      <c r="CY17" s="7">
        <f t="shared" si="3"/>
        <v>0.01696759259259273</v>
      </c>
      <c r="CZ17" s="7">
        <f t="shared" si="4"/>
        <v>0.2650347222222224</v>
      </c>
      <c r="DA17" s="7">
        <f t="shared" si="5"/>
        <v>0.4270833333333333</v>
      </c>
      <c r="DB17" s="7">
        <f t="shared" si="6"/>
        <v>0.6921180555555557</v>
      </c>
    </row>
    <row r="18" spans="1:106" ht="12.75">
      <c r="A18" s="5">
        <v>15</v>
      </c>
      <c r="B18" s="14" t="s">
        <v>172</v>
      </c>
      <c r="C18" s="5" t="s">
        <v>133</v>
      </c>
      <c r="D18" s="7">
        <v>0.3444444444444445</v>
      </c>
      <c r="E18" s="7">
        <v>0.3444444444444445</v>
      </c>
      <c r="F18" s="7"/>
      <c r="G18" s="9" t="s">
        <v>173</v>
      </c>
      <c r="H18" s="9" t="s">
        <v>174</v>
      </c>
      <c r="I18" s="7">
        <v>0.34791666666666665</v>
      </c>
      <c r="J18" s="7"/>
      <c r="K18" s="7">
        <v>0.36875</v>
      </c>
      <c r="L18" s="7">
        <v>0.35833333333333334</v>
      </c>
      <c r="M18" s="7">
        <v>0.3534722222222222</v>
      </c>
      <c r="N18" s="7"/>
      <c r="O18" s="7">
        <v>0.4</v>
      </c>
      <c r="P18" s="7">
        <v>0.3756944444444445</v>
      </c>
      <c r="Q18" s="7">
        <v>0.3611111111111111</v>
      </c>
      <c r="R18" s="7"/>
      <c r="S18" s="7">
        <v>0.4173611111111111</v>
      </c>
      <c r="T18" s="7">
        <v>0.4</v>
      </c>
      <c r="U18" s="7">
        <v>0.375</v>
      </c>
      <c r="V18" s="7"/>
      <c r="W18" s="7">
        <v>0.44166666666666665</v>
      </c>
      <c r="X18" s="7">
        <v>0.42291666666666666</v>
      </c>
      <c r="Y18" s="7">
        <v>0.38858796296296294</v>
      </c>
      <c r="Z18" s="7"/>
      <c r="AA18" s="7">
        <v>0.46458333333333335</v>
      </c>
      <c r="AB18" s="7">
        <v>0.40247685185185184</v>
      </c>
      <c r="AC18" s="7">
        <v>0.4076388888888889</v>
      </c>
      <c r="AD18" s="7">
        <v>0.004861111111111111</v>
      </c>
      <c r="AE18" s="7">
        <v>0.4441435185185185</v>
      </c>
      <c r="AF18" s="7">
        <v>0.41111111111111115</v>
      </c>
      <c r="AG18" s="7">
        <v>0.41111111111111115</v>
      </c>
      <c r="AH18" s="7"/>
      <c r="AI18" s="7">
        <v>0.4527777777777778</v>
      </c>
      <c r="AJ18" s="7">
        <v>0.4215277777777778</v>
      </c>
      <c r="AK18" s="7">
        <v>0.4166666666666667</v>
      </c>
      <c r="AL18" s="7"/>
      <c r="AM18" s="7">
        <v>0.46319444444444446</v>
      </c>
      <c r="AN18" s="7">
        <v>0.4388888888888889</v>
      </c>
      <c r="AO18" s="7">
        <v>0.42430555555555555</v>
      </c>
      <c r="AP18" s="7"/>
      <c r="AQ18" s="7">
        <v>0.48055555555555557</v>
      </c>
      <c r="AR18" s="7">
        <v>0.46319444444444446</v>
      </c>
      <c r="AS18" s="7">
        <v>0.44027777777777777</v>
      </c>
      <c r="AT18" s="7"/>
      <c r="AU18" s="7">
        <v>0.5048611111111111</v>
      </c>
      <c r="AV18" s="7">
        <v>0.4861111111111111</v>
      </c>
      <c r="AW18" s="7">
        <v>0.4542939814814815</v>
      </c>
      <c r="AX18" s="7"/>
      <c r="AY18" s="7">
        <v>0.5277777777777778</v>
      </c>
      <c r="AZ18" s="7">
        <v>0.4681828703703704</v>
      </c>
      <c r="BA18" s="7">
        <v>0.4847222222222222</v>
      </c>
      <c r="BB18" s="7">
        <v>0.015972222222222224</v>
      </c>
      <c r="BC18" s="7">
        <v>0.5098495370370371</v>
      </c>
      <c r="BD18" s="7">
        <v>0.4895833333333333</v>
      </c>
      <c r="BE18" s="7">
        <v>0.4895833333333333</v>
      </c>
      <c r="BF18" s="7"/>
      <c r="BG18" s="7">
        <v>0.53125</v>
      </c>
      <c r="BH18" s="7">
        <v>0.5</v>
      </c>
      <c r="BI18" s="5" t="s">
        <v>90</v>
      </c>
      <c r="BJ18" s="7">
        <v>0.125</v>
      </c>
      <c r="BK18" s="7">
        <v>0.5416666666666666</v>
      </c>
      <c r="BL18" s="7">
        <v>0.517361111111111</v>
      </c>
      <c r="BM18" s="7">
        <v>0.5236111111111111</v>
      </c>
      <c r="BN18" s="7"/>
      <c r="BO18" s="7">
        <v>0.5590277777777778</v>
      </c>
      <c r="BP18" s="7">
        <v>0.5416666666666666</v>
      </c>
      <c r="BQ18" s="7">
        <v>0.5388888888888889</v>
      </c>
      <c r="BR18" s="7"/>
      <c r="BS18" s="7">
        <v>0.5833333333333334</v>
      </c>
      <c r="BT18" s="7">
        <v>0.5645833333333333</v>
      </c>
      <c r="BU18" s="7">
        <v>0.5520717592592593</v>
      </c>
      <c r="BV18" s="7"/>
      <c r="BW18" s="7">
        <v>0.60625</v>
      </c>
      <c r="BX18" s="7">
        <v>0.5659606481481482</v>
      </c>
      <c r="BY18" s="5" t="s">
        <v>90</v>
      </c>
      <c r="BZ18" s="7">
        <v>0.041666666666666664</v>
      </c>
      <c r="CA18" s="7">
        <v>0.6076273148148148</v>
      </c>
      <c r="CB18" s="7">
        <v>0.5694328703703704</v>
      </c>
      <c r="CC18" s="5" t="s">
        <v>90</v>
      </c>
      <c r="CD18" s="7">
        <v>0.041666666666666664</v>
      </c>
      <c r="CE18" s="7">
        <v>0.611099537037037</v>
      </c>
      <c r="CF18" s="7">
        <v>0.579849537037037</v>
      </c>
      <c r="CG18" s="7">
        <v>0.5159722222222222</v>
      </c>
      <c r="CH18" s="7"/>
      <c r="CI18" s="7">
        <v>0.6215162037037038</v>
      </c>
      <c r="CJ18" s="7">
        <v>0.5972106481481482</v>
      </c>
      <c r="CK18" s="5" t="s">
        <v>90</v>
      </c>
      <c r="CL18" s="7">
        <v>0.125</v>
      </c>
      <c r="CM18" s="7">
        <v>0.6388773148148148</v>
      </c>
      <c r="CN18" s="7">
        <v>0.6215162037037038</v>
      </c>
      <c r="CO18" s="5" t="s">
        <v>90</v>
      </c>
      <c r="CP18" s="7">
        <v>0.125</v>
      </c>
      <c r="CQ18" s="7">
        <v>0.6631828703703704</v>
      </c>
      <c r="CR18" s="7">
        <v>0.6444328703703703</v>
      </c>
      <c r="CS18" s="5" t="s">
        <v>90</v>
      </c>
      <c r="CT18" s="7">
        <v>0.20833333333333334</v>
      </c>
      <c r="CU18" s="7">
        <v>0.6860995370370371</v>
      </c>
      <c r="CV18" s="7">
        <f t="shared" si="0"/>
        <v>0.04067129629629629</v>
      </c>
      <c r="CW18" s="7">
        <f t="shared" si="1"/>
        <v>0.04318287037037033</v>
      </c>
      <c r="CX18" s="7">
        <f t="shared" si="2"/>
        <v>0.06248842592592602</v>
      </c>
      <c r="CY18" s="7">
        <v>0</v>
      </c>
      <c r="CZ18" s="7">
        <f t="shared" si="4"/>
        <v>0.14634259259259264</v>
      </c>
      <c r="DA18" s="7">
        <f t="shared" si="5"/>
        <v>0.6875</v>
      </c>
      <c r="DB18" s="7">
        <f t="shared" si="6"/>
        <v>0.8338425925925926</v>
      </c>
    </row>
    <row r="19" spans="1:106" ht="12.75">
      <c r="A19" s="5">
        <v>16</v>
      </c>
      <c r="B19" s="14" t="s">
        <v>175</v>
      </c>
      <c r="C19" s="5" t="s">
        <v>133</v>
      </c>
      <c r="D19" s="7">
        <v>0.3527777777777778</v>
      </c>
      <c r="E19" s="7">
        <v>0.3527777777777778</v>
      </c>
      <c r="F19" s="7"/>
      <c r="G19" s="9" t="s">
        <v>51</v>
      </c>
      <c r="H19" s="9" t="s">
        <v>176</v>
      </c>
      <c r="I19" s="7">
        <v>0.35625</v>
      </c>
      <c r="J19" s="7"/>
      <c r="K19" s="7">
        <v>0.3770833333333334</v>
      </c>
      <c r="L19" s="7">
        <v>0.3666666666666667</v>
      </c>
      <c r="M19" s="7">
        <v>0.36180555555555555</v>
      </c>
      <c r="N19" s="7"/>
      <c r="O19" s="7">
        <v>0.4083333333333334</v>
      </c>
      <c r="P19" s="7">
        <v>0.3840277777777778</v>
      </c>
      <c r="Q19" s="7">
        <v>0.37013888888888885</v>
      </c>
      <c r="R19" s="7"/>
      <c r="S19" s="7">
        <v>0.42569444444444443</v>
      </c>
      <c r="T19" s="7">
        <v>0.4083333333333334</v>
      </c>
      <c r="U19" s="7">
        <v>0.3847222222222222</v>
      </c>
      <c r="V19" s="7"/>
      <c r="W19" s="7">
        <v>0.45</v>
      </c>
      <c r="X19" s="7">
        <v>0.43125</v>
      </c>
      <c r="Y19" s="5" t="s">
        <v>90</v>
      </c>
      <c r="Z19" s="7">
        <v>0.125</v>
      </c>
      <c r="AA19" s="7">
        <v>0.47291666666666665</v>
      </c>
      <c r="AB19" s="7">
        <v>0.4451388888888889</v>
      </c>
      <c r="AC19" s="5" t="s">
        <v>90</v>
      </c>
      <c r="AD19" s="7">
        <v>0.041666666666666664</v>
      </c>
      <c r="AE19" s="7">
        <v>0.48680555555555555</v>
      </c>
      <c r="AF19" s="7">
        <v>0.4486111111111111</v>
      </c>
      <c r="AG19" s="5" t="s">
        <v>90</v>
      </c>
      <c r="AH19" s="7">
        <v>0.041666666666666664</v>
      </c>
      <c r="AI19" s="7">
        <v>0.4902777777777778</v>
      </c>
      <c r="AJ19" s="7">
        <v>0.4590277777777778</v>
      </c>
      <c r="AK19" s="5" t="s">
        <v>90</v>
      </c>
      <c r="AL19" s="7">
        <v>0.125</v>
      </c>
      <c r="AM19" s="7">
        <v>0.5006944444444444</v>
      </c>
      <c r="AN19" s="7">
        <v>0.4763888888888889</v>
      </c>
      <c r="AO19" s="5" t="s">
        <v>90</v>
      </c>
      <c r="AP19" s="7">
        <v>0.125</v>
      </c>
      <c r="AQ19" s="7">
        <v>0.5180555555555556</v>
      </c>
      <c r="AR19" s="7">
        <v>0.5006944444444444</v>
      </c>
      <c r="AS19" s="5" t="s">
        <v>90</v>
      </c>
      <c r="AT19" s="7">
        <v>0.125</v>
      </c>
      <c r="AU19" s="7">
        <v>0.5423611111111112</v>
      </c>
      <c r="AV19" s="7">
        <v>0.5236111111111111</v>
      </c>
      <c r="AW19" s="5" t="s">
        <v>90</v>
      </c>
      <c r="AX19" s="7">
        <v>0.125</v>
      </c>
      <c r="AY19" s="7">
        <v>0.5652777777777778</v>
      </c>
      <c r="AZ19" s="7">
        <v>0.5375</v>
      </c>
      <c r="BA19" s="5" t="s">
        <v>90</v>
      </c>
      <c r="BB19" s="7">
        <v>0.041666666666666664</v>
      </c>
      <c r="BC19" s="7">
        <v>0.5791666666666667</v>
      </c>
      <c r="BD19" s="7">
        <v>0.5409722222222222</v>
      </c>
      <c r="BE19" s="5" t="s">
        <v>90</v>
      </c>
      <c r="BF19" s="7">
        <v>0.041666666666666664</v>
      </c>
      <c r="BG19" s="7">
        <v>0.5826388888888888</v>
      </c>
      <c r="BH19" s="7">
        <v>0.5513888888888888</v>
      </c>
      <c r="BI19" s="5" t="s">
        <v>90</v>
      </c>
      <c r="BJ19" s="7">
        <v>0.125</v>
      </c>
      <c r="BK19" s="7">
        <v>0.5930555555555556</v>
      </c>
      <c r="BL19" s="7">
        <v>0.56875</v>
      </c>
      <c r="BM19" s="5" t="s">
        <v>90</v>
      </c>
      <c r="BN19" s="7">
        <v>0.125</v>
      </c>
      <c r="BO19" s="7">
        <v>0.6104166666666667</v>
      </c>
      <c r="BP19" s="7">
        <v>0.5930555555555556</v>
      </c>
      <c r="BQ19" s="5" t="s">
        <v>90</v>
      </c>
      <c r="BR19" s="7">
        <v>0.125</v>
      </c>
      <c r="BS19" s="7">
        <v>0.6347222222222222</v>
      </c>
      <c r="BT19" s="7">
        <v>0.6159722222222223</v>
      </c>
      <c r="BU19" s="5" t="s">
        <v>90</v>
      </c>
      <c r="BV19" s="7">
        <v>0.125</v>
      </c>
      <c r="BW19" s="7">
        <v>0.6576388888888889</v>
      </c>
      <c r="BX19" s="7">
        <v>0.6298611111111111</v>
      </c>
      <c r="BY19" s="5" t="s">
        <v>90</v>
      </c>
      <c r="BZ19" s="7">
        <v>0.041666666666666664</v>
      </c>
      <c r="CA19" s="7">
        <v>0.6715277777777778</v>
      </c>
      <c r="CB19" s="7">
        <v>0.6333333333333333</v>
      </c>
      <c r="CC19" s="5" t="s">
        <v>90</v>
      </c>
      <c r="CD19" s="7">
        <v>0.041666666666666664</v>
      </c>
      <c r="CE19" s="7">
        <v>0.675</v>
      </c>
      <c r="CF19" s="7">
        <v>0.64375</v>
      </c>
      <c r="CG19" s="5" t="s">
        <v>90</v>
      </c>
      <c r="CH19" s="7">
        <v>0.125</v>
      </c>
      <c r="CI19" s="7">
        <v>0.6854166666666667</v>
      </c>
      <c r="CJ19" s="7">
        <v>0.6611111111111111</v>
      </c>
      <c r="CK19" s="5" t="s">
        <v>90</v>
      </c>
      <c r="CL19" s="7">
        <v>0.125</v>
      </c>
      <c r="CM19" s="7">
        <v>0.7027777777777778</v>
      </c>
      <c r="CN19" s="7">
        <v>0.6854166666666667</v>
      </c>
      <c r="CO19" s="5" t="s">
        <v>90</v>
      </c>
      <c r="CP19" s="7">
        <v>0.125</v>
      </c>
      <c r="CQ19" s="7">
        <v>0.7270833333333333</v>
      </c>
      <c r="CR19" s="7">
        <v>0.7083333333333334</v>
      </c>
      <c r="CS19" s="5" t="s">
        <v>90</v>
      </c>
      <c r="CT19" s="7">
        <v>0.20833333333333334</v>
      </c>
      <c r="CU19" s="7">
        <v>0.75</v>
      </c>
      <c r="CV19" s="7">
        <v>0</v>
      </c>
      <c r="CW19" s="7">
        <v>0</v>
      </c>
      <c r="CX19" s="7">
        <v>0</v>
      </c>
      <c r="CY19" s="7">
        <v>0</v>
      </c>
      <c r="CZ19" s="7">
        <f t="shared" si="4"/>
        <v>0</v>
      </c>
      <c r="DA19" s="7">
        <f t="shared" si="5"/>
        <v>1.9583333333333333</v>
      </c>
      <c r="DB19" s="7">
        <f t="shared" si="6"/>
        <v>1.9583333333333333</v>
      </c>
    </row>
    <row r="20" spans="7:8" ht="12.75">
      <c r="G20" s="1"/>
      <c r="H20" s="1"/>
    </row>
    <row r="21" spans="2:8" ht="15">
      <c r="B21" s="12" t="s">
        <v>94</v>
      </c>
      <c r="C21" s="12"/>
      <c r="D21" s="12"/>
      <c r="E21" s="12"/>
      <c r="F21" s="12"/>
      <c r="G21" s="13"/>
      <c r="H21" s="12" t="s">
        <v>95</v>
      </c>
    </row>
    <row r="22" spans="2:8" ht="15">
      <c r="B22" s="12" t="s">
        <v>96</v>
      </c>
      <c r="C22" s="12"/>
      <c r="D22" s="12"/>
      <c r="E22" s="12"/>
      <c r="F22" s="12"/>
      <c r="G22" s="13"/>
      <c r="H22" s="12" t="s">
        <v>97</v>
      </c>
    </row>
  </sheetData>
  <printOptions/>
  <pageMargins left="0.75" right="0.75" top="1" bottom="1" header="0.5" footer="0.5"/>
  <pageSetup horizontalDpi="600" verticalDpi="600" orientation="landscape" paperSize="9" scale="69" r:id="rId2"/>
  <colBreaks count="5" manualBreakCount="5">
    <brk id="15" max="21" man="1"/>
    <brk id="35" max="21" man="1"/>
    <brk id="55" max="21" man="1"/>
    <brk id="75" max="21" man="1"/>
    <brk id="95" max="2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61.875" style="0" bestFit="1" customWidth="1"/>
    <col min="3" max="3" width="7.00390625" style="18" bestFit="1" customWidth="1"/>
    <col min="4" max="5" width="7.375" style="0" bestFit="1" customWidth="1"/>
    <col min="6" max="6" width="8.125" style="0" bestFit="1" customWidth="1"/>
    <col min="7" max="7" width="10.25390625" style="0" bestFit="1" customWidth="1"/>
    <col min="8" max="8" width="8.75390625" style="0" bestFit="1" customWidth="1"/>
    <col min="10" max="10" width="7.375" style="0" bestFit="1" customWidth="1"/>
    <col min="11" max="11" width="10.25390625" style="0" bestFit="1" customWidth="1"/>
    <col min="12" max="14" width="7.375" style="0" bestFit="1" customWidth="1"/>
    <col min="15" max="15" width="10.25390625" style="0" bestFit="1" customWidth="1"/>
    <col min="16" max="17" width="7.375" style="0" bestFit="1" customWidth="1"/>
    <col min="18" max="18" width="8.125" style="0" bestFit="1" customWidth="1"/>
    <col min="19" max="19" width="10.25390625" style="0" bestFit="1" customWidth="1"/>
    <col min="20" max="21" width="8.375" style="0" bestFit="1" customWidth="1"/>
    <col min="22" max="22" width="8.125" style="0" bestFit="1" customWidth="1"/>
    <col min="23" max="23" width="10.25390625" style="0" bestFit="1" customWidth="1"/>
    <col min="24" max="24" width="9.625" style="0" bestFit="1" customWidth="1"/>
    <col min="25" max="25" width="10.00390625" style="0" bestFit="1" customWidth="1"/>
    <col min="26" max="26" width="8.125" style="0" bestFit="1" customWidth="1"/>
    <col min="27" max="27" width="10.25390625" style="0" bestFit="1" customWidth="1"/>
    <col min="28" max="29" width="8.375" style="0" bestFit="1" customWidth="1"/>
    <col min="30" max="30" width="7.375" style="0" bestFit="1" customWidth="1"/>
    <col min="31" max="31" width="10.25390625" style="0" bestFit="1" customWidth="1"/>
    <col min="32" max="32" width="8.75390625" style="0" bestFit="1" customWidth="1"/>
    <col min="34" max="34" width="7.375" style="0" bestFit="1" customWidth="1"/>
    <col min="35" max="35" width="10.25390625" style="0" bestFit="1" customWidth="1"/>
    <col min="36" max="37" width="8.375" style="0" bestFit="1" customWidth="1"/>
    <col min="38" max="38" width="7.375" style="0" bestFit="1" customWidth="1"/>
    <col min="39" max="39" width="10.25390625" style="0" bestFit="1" customWidth="1"/>
    <col min="40" max="41" width="8.375" style="0" bestFit="1" customWidth="1"/>
    <col min="42" max="42" width="8.125" style="0" bestFit="1" customWidth="1"/>
    <col min="43" max="43" width="10.25390625" style="0" bestFit="1" customWidth="1"/>
    <col min="44" max="45" width="8.375" style="0" bestFit="1" customWidth="1"/>
    <col min="46" max="46" width="8.125" style="0" bestFit="1" customWidth="1"/>
    <col min="47" max="47" width="10.25390625" style="0" bestFit="1" customWidth="1"/>
    <col min="48" max="49" width="8.375" style="0" bestFit="1" customWidth="1"/>
    <col min="50" max="50" width="8.125" style="0" bestFit="1" customWidth="1"/>
    <col min="51" max="51" width="10.25390625" style="0" bestFit="1" customWidth="1"/>
    <col min="52" max="52" width="8.125" style="0" bestFit="1" customWidth="1"/>
  </cols>
  <sheetData>
    <row r="1" ht="81" customHeight="1"/>
    <row r="2" spans="2:12" ht="38.25" customHeight="1">
      <c r="B2" s="16" t="s">
        <v>225</v>
      </c>
      <c r="C2" s="11"/>
      <c r="D2" s="16"/>
      <c r="E2" s="16"/>
      <c r="F2" s="16"/>
      <c r="G2" s="16"/>
      <c r="H2" s="16"/>
      <c r="I2" s="16"/>
      <c r="J2" s="16"/>
      <c r="K2" s="16"/>
      <c r="L2" s="16"/>
    </row>
    <row r="3" spans="1:52" ht="38.25">
      <c r="A3" s="2" t="s">
        <v>93</v>
      </c>
      <c r="B3" s="2" t="s">
        <v>91</v>
      </c>
      <c r="C3" s="3" t="s">
        <v>92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5</v>
      </c>
      <c r="I3" s="3" t="s">
        <v>6</v>
      </c>
      <c r="J3" s="3" t="s">
        <v>3</v>
      </c>
      <c r="K3" s="3" t="s">
        <v>4</v>
      </c>
      <c r="L3" s="3" t="s">
        <v>7</v>
      </c>
      <c r="M3" s="3" t="s">
        <v>8</v>
      </c>
      <c r="N3" s="3" t="s">
        <v>3</v>
      </c>
      <c r="O3" s="3" t="s">
        <v>4</v>
      </c>
      <c r="P3" s="3" t="s">
        <v>9</v>
      </c>
      <c r="Q3" s="3" t="s">
        <v>10</v>
      </c>
      <c r="R3" s="3" t="s">
        <v>3</v>
      </c>
      <c r="S3" s="3" t="s">
        <v>4</v>
      </c>
      <c r="T3" s="3" t="s">
        <v>11</v>
      </c>
      <c r="U3" s="3" t="s">
        <v>12</v>
      </c>
      <c r="V3" s="3" t="s">
        <v>3</v>
      </c>
      <c r="W3" s="3" t="s">
        <v>4</v>
      </c>
      <c r="X3" s="3" t="s">
        <v>13</v>
      </c>
      <c r="Y3" s="3" t="s">
        <v>14</v>
      </c>
      <c r="Z3" s="3" t="s">
        <v>3</v>
      </c>
      <c r="AA3" s="3" t="s">
        <v>4</v>
      </c>
      <c r="AB3" s="3" t="s">
        <v>15</v>
      </c>
      <c r="AC3" s="3" t="s">
        <v>16</v>
      </c>
      <c r="AD3" s="3" t="s">
        <v>3</v>
      </c>
      <c r="AE3" s="3" t="s">
        <v>4</v>
      </c>
      <c r="AF3" s="3" t="s">
        <v>17</v>
      </c>
      <c r="AG3" s="3" t="s">
        <v>18</v>
      </c>
      <c r="AH3" s="3" t="s">
        <v>3</v>
      </c>
      <c r="AI3" s="3" t="s">
        <v>4</v>
      </c>
      <c r="AJ3" s="3" t="s">
        <v>19</v>
      </c>
      <c r="AK3" s="3" t="s">
        <v>20</v>
      </c>
      <c r="AL3" s="3" t="s">
        <v>3</v>
      </c>
      <c r="AM3" s="3" t="s">
        <v>4</v>
      </c>
      <c r="AN3" s="3" t="s">
        <v>21</v>
      </c>
      <c r="AO3" s="3" t="s">
        <v>22</v>
      </c>
      <c r="AP3" s="3" t="s">
        <v>3</v>
      </c>
      <c r="AQ3" s="3" t="s">
        <v>4</v>
      </c>
      <c r="AR3" s="3" t="s">
        <v>23</v>
      </c>
      <c r="AS3" s="3" t="s">
        <v>24</v>
      </c>
      <c r="AT3" s="3" t="s">
        <v>3</v>
      </c>
      <c r="AU3" s="3" t="s">
        <v>4</v>
      </c>
      <c r="AV3" s="3" t="s">
        <v>25</v>
      </c>
      <c r="AW3" s="3" t="s">
        <v>26</v>
      </c>
      <c r="AX3" s="3" t="s">
        <v>3</v>
      </c>
      <c r="AY3" s="3" t="s">
        <v>4</v>
      </c>
      <c r="AZ3" s="3" t="s">
        <v>40</v>
      </c>
    </row>
    <row r="4" spans="1:52" ht="12.75">
      <c r="A4" s="5">
        <v>1</v>
      </c>
      <c r="B4" s="14" t="s">
        <v>220</v>
      </c>
      <c r="C4" s="5" t="s">
        <v>43</v>
      </c>
      <c r="D4" s="7">
        <v>0.3659722222222222</v>
      </c>
      <c r="E4" s="7">
        <v>0.3659722222222222</v>
      </c>
      <c r="F4" s="8"/>
      <c r="G4" s="9" t="s">
        <v>221</v>
      </c>
      <c r="H4" s="9" t="s">
        <v>170</v>
      </c>
      <c r="I4" s="7">
        <v>0.36944444444444446</v>
      </c>
      <c r="J4" s="7"/>
      <c r="K4" s="7">
        <v>0.3902777777777778</v>
      </c>
      <c r="L4" s="7">
        <v>0.3763888888888889</v>
      </c>
      <c r="M4" s="7">
        <v>0.3763888888888889</v>
      </c>
      <c r="N4" s="7"/>
      <c r="O4" s="7">
        <v>0.41805555555555557</v>
      </c>
      <c r="P4" s="7">
        <v>0.3854166666666667</v>
      </c>
      <c r="Q4" s="7">
        <v>0.3854166666666667</v>
      </c>
      <c r="R4" s="8"/>
      <c r="S4" s="7">
        <v>0.4270833333333333</v>
      </c>
      <c r="T4" s="7">
        <v>0.40138888888888885</v>
      </c>
      <c r="U4" s="7">
        <v>0.40138888888888885</v>
      </c>
      <c r="V4" s="8"/>
      <c r="W4" s="7">
        <v>0.44305555555555554</v>
      </c>
      <c r="X4" s="7">
        <v>0.4152777777777778</v>
      </c>
      <c r="Y4" s="7">
        <v>0.4152777777777778</v>
      </c>
      <c r="Z4" s="8"/>
      <c r="AA4" s="7">
        <v>0.45694444444444443</v>
      </c>
      <c r="AB4" s="7">
        <v>0.4291666666666667</v>
      </c>
      <c r="AC4" s="7">
        <v>0.4291666666666667</v>
      </c>
      <c r="AD4" s="7"/>
      <c r="AE4" s="7">
        <v>0.4708333333333334</v>
      </c>
      <c r="AF4" s="7">
        <v>0.43263888888888885</v>
      </c>
      <c r="AG4" s="7">
        <v>0.43263888888888885</v>
      </c>
      <c r="AH4" s="7"/>
      <c r="AI4" s="7">
        <v>0.47430555555555554</v>
      </c>
      <c r="AJ4" s="7">
        <v>0.4395833333333334</v>
      </c>
      <c r="AK4" s="7">
        <v>0.4395833333333334</v>
      </c>
      <c r="AL4" s="7"/>
      <c r="AM4" s="7">
        <v>0.48125</v>
      </c>
      <c r="AN4" s="7">
        <v>0.4486111111111111</v>
      </c>
      <c r="AO4" s="7">
        <v>0.4486111111111111</v>
      </c>
      <c r="AP4" s="8"/>
      <c r="AQ4" s="7">
        <v>0.4902777777777778</v>
      </c>
      <c r="AR4" s="7">
        <v>0.46458333333333335</v>
      </c>
      <c r="AS4" s="7">
        <v>0.46458333333333335</v>
      </c>
      <c r="AT4" s="8"/>
      <c r="AU4" s="7">
        <v>0.50625</v>
      </c>
      <c r="AV4" s="7">
        <v>0.4784722222222222</v>
      </c>
      <c r="AW4" s="7">
        <v>0.4784722222222222</v>
      </c>
      <c r="AX4" s="8"/>
      <c r="AY4" s="7">
        <v>0.5201388888888888</v>
      </c>
      <c r="AZ4" s="8">
        <f>AX4+AT4+AP4+AL4+AH4+AD4+Z4+V4+R4+N4+J4+F4</f>
        <v>0</v>
      </c>
    </row>
    <row r="5" spans="1:52" ht="12.75">
      <c r="A5" s="5"/>
      <c r="B5" s="14" t="s">
        <v>42</v>
      </c>
      <c r="C5" s="5" t="s">
        <v>43</v>
      </c>
      <c r="D5" s="7">
        <v>0.3673611111111111</v>
      </c>
      <c r="E5" s="7">
        <v>0.3673611111111111</v>
      </c>
      <c r="F5" s="8"/>
      <c r="G5" s="9" t="s">
        <v>44</v>
      </c>
      <c r="H5" s="9" t="s">
        <v>45</v>
      </c>
      <c r="I5" s="7">
        <v>0.37083333333333335</v>
      </c>
      <c r="J5" s="7"/>
      <c r="K5" s="7">
        <v>0.39166666666666666</v>
      </c>
      <c r="L5" s="7">
        <v>0.37777777777777777</v>
      </c>
      <c r="M5" s="7">
        <v>0.37777777777777777</v>
      </c>
      <c r="N5" s="7"/>
      <c r="O5" s="7">
        <v>0.41944444444444445</v>
      </c>
      <c r="P5" s="7">
        <v>0.38680555555555557</v>
      </c>
      <c r="Q5" s="7">
        <v>0.38680555555555557</v>
      </c>
      <c r="R5" s="8"/>
      <c r="S5" s="7">
        <v>0.4284722222222222</v>
      </c>
      <c r="T5" s="7">
        <v>0.40277777777777773</v>
      </c>
      <c r="U5" s="7">
        <v>0.40277777777777773</v>
      </c>
      <c r="V5" s="8"/>
      <c r="W5" s="7">
        <v>0.4444444444444444</v>
      </c>
      <c r="X5" s="7">
        <v>0.4166666666666667</v>
      </c>
      <c r="Y5" s="7">
        <v>0.4166666666666667</v>
      </c>
      <c r="Z5" s="8"/>
      <c r="AA5" s="7">
        <v>0.4583333333333333</v>
      </c>
      <c r="AB5" s="7">
        <v>0.4305555555555556</v>
      </c>
      <c r="AC5" s="7">
        <v>0.4305555555555556</v>
      </c>
      <c r="AD5" s="7"/>
      <c r="AE5" s="7">
        <v>0.47222222222222227</v>
      </c>
      <c r="AF5" s="7">
        <v>0.43402777777777773</v>
      </c>
      <c r="AG5" s="7">
        <v>0.43402777777777773</v>
      </c>
      <c r="AH5" s="7"/>
      <c r="AI5" s="7">
        <v>0.4756944444444444</v>
      </c>
      <c r="AJ5" s="7">
        <v>0.44097222222222227</v>
      </c>
      <c r="AK5" s="7">
        <v>0.44097222222222227</v>
      </c>
      <c r="AL5" s="7"/>
      <c r="AM5" s="7">
        <v>0.4826388888888889</v>
      </c>
      <c r="AN5" s="7">
        <v>0.45</v>
      </c>
      <c r="AO5" s="7">
        <v>0.45</v>
      </c>
      <c r="AP5" s="8"/>
      <c r="AQ5" s="7">
        <v>0.4916666666666667</v>
      </c>
      <c r="AR5" s="7">
        <v>0.46597222222222223</v>
      </c>
      <c r="AS5" s="7">
        <v>0.46597222222222223</v>
      </c>
      <c r="AT5" s="8"/>
      <c r="AU5" s="7">
        <v>0.5076388888888889</v>
      </c>
      <c r="AV5" s="7">
        <v>0.4798611111111111</v>
      </c>
      <c r="AW5" s="7">
        <v>0.4798611111111111</v>
      </c>
      <c r="AX5" s="8"/>
      <c r="AY5" s="7">
        <v>0.5215277777777778</v>
      </c>
      <c r="AZ5" s="8">
        <f aca="true" t="shared" si="0" ref="AZ5:AZ19">AX5+AT5+AP5+AL5+AH5+AD5+Z5+V5+R5+N5+J5+F5</f>
        <v>0</v>
      </c>
    </row>
    <row r="6" spans="1:52" ht="12.75">
      <c r="A6" s="5"/>
      <c r="B6" s="14" t="s">
        <v>52</v>
      </c>
      <c r="C6" s="5" t="s">
        <v>43</v>
      </c>
      <c r="D6" s="7">
        <v>0.37152777777777773</v>
      </c>
      <c r="E6" s="7">
        <v>0.37152777777777773</v>
      </c>
      <c r="F6" s="8"/>
      <c r="G6" s="9" t="s">
        <v>79</v>
      </c>
      <c r="H6" s="9" t="s">
        <v>80</v>
      </c>
      <c r="I6" s="7">
        <v>0.375</v>
      </c>
      <c r="J6" s="7"/>
      <c r="K6" s="7">
        <v>0.3958333333333333</v>
      </c>
      <c r="L6" s="7">
        <v>0.3819444444444444</v>
      </c>
      <c r="M6" s="7">
        <v>0.3819444444444444</v>
      </c>
      <c r="N6" s="7"/>
      <c r="O6" s="7">
        <v>0.4236111111111111</v>
      </c>
      <c r="P6" s="7">
        <v>0.3909722222222222</v>
      </c>
      <c r="Q6" s="7">
        <v>0.3909722222222222</v>
      </c>
      <c r="R6" s="8"/>
      <c r="S6" s="7">
        <v>0.43263888888888885</v>
      </c>
      <c r="T6" s="7">
        <v>0.4069444444444445</v>
      </c>
      <c r="U6" s="7">
        <v>0.4069444444444445</v>
      </c>
      <c r="V6" s="8"/>
      <c r="W6" s="7">
        <v>0.4486111111111111</v>
      </c>
      <c r="X6" s="7">
        <v>0.42083333333333334</v>
      </c>
      <c r="Y6" s="7">
        <v>0.42083333333333334</v>
      </c>
      <c r="Z6" s="8"/>
      <c r="AA6" s="7">
        <v>0.4625</v>
      </c>
      <c r="AB6" s="7">
        <v>0.43472222222222223</v>
      </c>
      <c r="AC6" s="7">
        <v>0.43472222222222223</v>
      </c>
      <c r="AD6" s="7"/>
      <c r="AE6" s="7">
        <v>0.4763888888888889</v>
      </c>
      <c r="AF6" s="7">
        <v>0.4388888888888889</v>
      </c>
      <c r="AG6" s="7">
        <v>0.4388888888888889</v>
      </c>
      <c r="AH6" s="7"/>
      <c r="AI6" s="7">
        <v>0.48055555555555557</v>
      </c>
      <c r="AJ6" s="7">
        <v>0.4458333333333333</v>
      </c>
      <c r="AK6" s="7">
        <v>0.4458333333333333</v>
      </c>
      <c r="AL6" s="7"/>
      <c r="AM6" s="7">
        <v>0.4875</v>
      </c>
      <c r="AN6" s="7">
        <v>0.4548611111111111</v>
      </c>
      <c r="AO6" s="7">
        <v>0.4548611111111111</v>
      </c>
      <c r="AP6" s="8"/>
      <c r="AQ6" s="7">
        <v>0.49652777777777773</v>
      </c>
      <c r="AR6" s="7">
        <v>0.4708333333333334</v>
      </c>
      <c r="AS6" s="7">
        <v>0.4708333333333334</v>
      </c>
      <c r="AT6" s="8"/>
      <c r="AU6" s="7">
        <v>0.5125</v>
      </c>
      <c r="AV6" s="7">
        <v>0.4847222222222222</v>
      </c>
      <c r="AW6" s="7">
        <v>0.4847222222222222</v>
      </c>
      <c r="AX6" s="8"/>
      <c r="AY6" s="7">
        <v>0.5263888888888889</v>
      </c>
      <c r="AZ6" s="8">
        <f t="shared" si="0"/>
        <v>0</v>
      </c>
    </row>
    <row r="7" spans="1:52" ht="12.75">
      <c r="A7" s="5"/>
      <c r="B7" s="14" t="s">
        <v>55</v>
      </c>
      <c r="C7" s="5" t="s">
        <v>56</v>
      </c>
      <c r="D7" s="7">
        <v>0.3729166666666666</v>
      </c>
      <c r="E7" s="7">
        <v>0.3729166666666666</v>
      </c>
      <c r="F7" s="8"/>
      <c r="G7" s="9" t="s">
        <v>76</v>
      </c>
      <c r="H7" s="9" t="s">
        <v>222</v>
      </c>
      <c r="I7" s="7">
        <v>0.3763888888888889</v>
      </c>
      <c r="J7" s="7"/>
      <c r="K7" s="7">
        <v>0.3972222222222222</v>
      </c>
      <c r="L7" s="7">
        <v>0.3833333333333333</v>
      </c>
      <c r="M7" s="7">
        <v>0.3833333333333333</v>
      </c>
      <c r="N7" s="7"/>
      <c r="O7" s="7">
        <v>0.425</v>
      </c>
      <c r="P7" s="7">
        <v>0.3923611111111111</v>
      </c>
      <c r="Q7" s="7">
        <v>0.3923611111111111</v>
      </c>
      <c r="R7" s="8"/>
      <c r="S7" s="7">
        <v>0.43402777777777773</v>
      </c>
      <c r="T7" s="7">
        <v>0.4083333333333334</v>
      </c>
      <c r="U7" s="7">
        <v>0.4083333333333334</v>
      </c>
      <c r="V7" s="8"/>
      <c r="W7" s="7">
        <v>0.45</v>
      </c>
      <c r="X7" s="7">
        <v>0.4222222222222222</v>
      </c>
      <c r="Y7" s="7">
        <v>0.4222222222222222</v>
      </c>
      <c r="Z7" s="8"/>
      <c r="AA7" s="7">
        <v>0.46388888888888885</v>
      </c>
      <c r="AB7" s="7">
        <v>0.4361111111111111</v>
      </c>
      <c r="AC7" s="7">
        <v>0.4361111111111111</v>
      </c>
      <c r="AD7" s="7"/>
      <c r="AE7" s="7">
        <v>0.4777777777777778</v>
      </c>
      <c r="AF7" s="7">
        <v>0.44027777777777777</v>
      </c>
      <c r="AG7" s="7">
        <v>0.44027777777777777</v>
      </c>
      <c r="AH7" s="7"/>
      <c r="AI7" s="7">
        <v>0.48194444444444445</v>
      </c>
      <c r="AJ7" s="7">
        <v>0.4472222222222222</v>
      </c>
      <c r="AK7" s="7">
        <v>0.4472222222222222</v>
      </c>
      <c r="AL7" s="7"/>
      <c r="AM7" s="7">
        <v>0.4888888888888889</v>
      </c>
      <c r="AN7" s="7">
        <v>0.45625</v>
      </c>
      <c r="AO7" s="7">
        <v>0.45625</v>
      </c>
      <c r="AP7" s="8"/>
      <c r="AQ7" s="7">
        <v>0.4979166666666666</v>
      </c>
      <c r="AR7" s="7">
        <v>0.47222222222222227</v>
      </c>
      <c r="AS7" s="7">
        <v>0.47222222222222227</v>
      </c>
      <c r="AT7" s="8"/>
      <c r="AU7" s="7">
        <v>0.513888888888889</v>
      </c>
      <c r="AV7" s="7">
        <v>0.4861111111111111</v>
      </c>
      <c r="AW7" s="7">
        <v>0.4861111111111111</v>
      </c>
      <c r="AX7" s="8"/>
      <c r="AY7" s="7">
        <v>0.5277777777777778</v>
      </c>
      <c r="AZ7" s="8">
        <f t="shared" si="0"/>
        <v>0</v>
      </c>
    </row>
    <row r="8" spans="1:52" ht="12.75">
      <c r="A8" s="5"/>
      <c r="B8" s="14" t="s">
        <v>49</v>
      </c>
      <c r="C8" s="5" t="s">
        <v>43</v>
      </c>
      <c r="D8" s="7">
        <v>0.37013888888888885</v>
      </c>
      <c r="E8" s="7">
        <v>0.37013888888888885</v>
      </c>
      <c r="F8" s="8"/>
      <c r="G8" s="9" t="s">
        <v>50</v>
      </c>
      <c r="H8" s="9" t="s">
        <v>51</v>
      </c>
      <c r="I8" s="7">
        <v>0.3736111111111111</v>
      </c>
      <c r="J8" s="7"/>
      <c r="K8" s="7">
        <v>0.39444444444444443</v>
      </c>
      <c r="L8" s="7">
        <v>0.38055555555555554</v>
      </c>
      <c r="M8" s="7">
        <v>0.38055555555555554</v>
      </c>
      <c r="N8" s="7"/>
      <c r="O8" s="7">
        <v>0.4222222222222222</v>
      </c>
      <c r="P8" s="7">
        <v>0.38958333333333334</v>
      </c>
      <c r="Q8" s="7">
        <v>0.38958333333333334</v>
      </c>
      <c r="R8" s="8"/>
      <c r="S8" s="7">
        <v>0.43125</v>
      </c>
      <c r="T8" s="7">
        <v>0.4055555555555555</v>
      </c>
      <c r="U8" s="7">
        <v>0.4055555555555555</v>
      </c>
      <c r="V8" s="8"/>
      <c r="W8" s="7">
        <v>0.4472222222222222</v>
      </c>
      <c r="X8" s="7">
        <v>0.41944444444444445</v>
      </c>
      <c r="Y8" s="7">
        <v>0.4201388888888889</v>
      </c>
      <c r="Z8" s="8">
        <v>0.0006944444444444445</v>
      </c>
      <c r="AA8" s="7">
        <v>0.4611111111111111</v>
      </c>
      <c r="AB8" s="7">
        <v>0.43402777777777773</v>
      </c>
      <c r="AC8" s="7">
        <v>0.43402777777777773</v>
      </c>
      <c r="AD8" s="7"/>
      <c r="AE8" s="7">
        <v>0.4756944444444444</v>
      </c>
      <c r="AF8" s="7">
        <v>0.4375</v>
      </c>
      <c r="AG8" s="7">
        <v>0.4375</v>
      </c>
      <c r="AH8" s="7"/>
      <c r="AI8" s="7">
        <v>0.4791666666666667</v>
      </c>
      <c r="AJ8" s="7">
        <v>0.4444444444444444</v>
      </c>
      <c r="AK8" s="7">
        <v>0.4444444444444444</v>
      </c>
      <c r="AL8" s="7"/>
      <c r="AM8" s="7">
        <v>0.4861111111111111</v>
      </c>
      <c r="AN8" s="7">
        <v>0.4534722222222222</v>
      </c>
      <c r="AO8" s="7">
        <v>0.4534722222222222</v>
      </c>
      <c r="AP8" s="8"/>
      <c r="AQ8" s="7">
        <v>0.49513888888888885</v>
      </c>
      <c r="AR8" s="7">
        <v>0.4694444444444445</v>
      </c>
      <c r="AS8" s="7">
        <v>0.4694444444444445</v>
      </c>
      <c r="AT8" s="8"/>
      <c r="AU8" s="7">
        <v>0.5111111111111112</v>
      </c>
      <c r="AV8" s="7">
        <v>0.48333333333333334</v>
      </c>
      <c r="AW8" s="7">
        <v>0.48333333333333334</v>
      </c>
      <c r="AX8" s="8"/>
      <c r="AY8" s="7">
        <v>0.525</v>
      </c>
      <c r="AZ8" s="8">
        <f t="shared" si="0"/>
        <v>0.0006944444444444445</v>
      </c>
    </row>
    <row r="9" spans="1:52" ht="12.75">
      <c r="A9" s="5"/>
      <c r="B9" s="14" t="s">
        <v>62</v>
      </c>
      <c r="C9" s="5" t="s">
        <v>56</v>
      </c>
      <c r="D9" s="7">
        <v>0.3756944444444445</v>
      </c>
      <c r="E9" s="7">
        <v>0.3756944444444445</v>
      </c>
      <c r="F9" s="8"/>
      <c r="G9" s="9" t="s">
        <v>57</v>
      </c>
      <c r="H9" s="9" t="s">
        <v>58</v>
      </c>
      <c r="I9" s="7">
        <v>0.37916666666666665</v>
      </c>
      <c r="J9" s="7"/>
      <c r="K9" s="7">
        <v>0.4</v>
      </c>
      <c r="L9" s="7">
        <v>0.3861111111111111</v>
      </c>
      <c r="M9" s="7">
        <v>0.3861111111111111</v>
      </c>
      <c r="N9" s="7"/>
      <c r="O9" s="7">
        <v>0.4277777777777778</v>
      </c>
      <c r="P9" s="7">
        <v>0.3951388888888889</v>
      </c>
      <c r="Q9" s="7">
        <v>0.3951388888888889</v>
      </c>
      <c r="R9" s="8"/>
      <c r="S9" s="7">
        <v>0.4368055555555555</v>
      </c>
      <c r="T9" s="7">
        <v>0.41111111111111115</v>
      </c>
      <c r="U9" s="7">
        <v>0.41111111111111115</v>
      </c>
      <c r="V9" s="8"/>
      <c r="W9" s="7">
        <v>0.4527777777777778</v>
      </c>
      <c r="X9" s="7">
        <v>0.425</v>
      </c>
      <c r="Y9" s="7">
        <v>0.42569444444444443</v>
      </c>
      <c r="Z9" s="8">
        <v>0.0006944444444444445</v>
      </c>
      <c r="AA9" s="7">
        <v>0.4666666666666666</v>
      </c>
      <c r="AB9" s="7">
        <v>0.4395833333333334</v>
      </c>
      <c r="AC9" s="7">
        <v>0.4395833333333334</v>
      </c>
      <c r="AD9" s="7"/>
      <c r="AE9" s="7">
        <v>0.48125</v>
      </c>
      <c r="AF9" s="7">
        <v>0.44305555555555554</v>
      </c>
      <c r="AG9" s="7">
        <v>0.44305555555555554</v>
      </c>
      <c r="AH9" s="7"/>
      <c r="AI9" s="7">
        <v>0.4847222222222222</v>
      </c>
      <c r="AJ9" s="7">
        <v>0.45</v>
      </c>
      <c r="AK9" s="7">
        <v>0.45</v>
      </c>
      <c r="AL9" s="7"/>
      <c r="AM9" s="7">
        <v>0.4916666666666667</v>
      </c>
      <c r="AN9" s="7">
        <v>0.4590277777777778</v>
      </c>
      <c r="AO9" s="7">
        <v>0.4590277777777778</v>
      </c>
      <c r="AP9" s="8"/>
      <c r="AQ9" s="7">
        <v>0.5006944444444444</v>
      </c>
      <c r="AR9" s="7">
        <v>0.475</v>
      </c>
      <c r="AS9" s="7">
        <v>0.475</v>
      </c>
      <c r="AT9" s="8"/>
      <c r="AU9" s="7">
        <v>0.5166666666666667</v>
      </c>
      <c r="AV9" s="7">
        <v>0.4888888888888889</v>
      </c>
      <c r="AW9" s="7">
        <v>0.4888888888888889</v>
      </c>
      <c r="AX9" s="8"/>
      <c r="AY9" s="7">
        <v>0.5305555555555556</v>
      </c>
      <c r="AZ9" s="8">
        <f t="shared" si="0"/>
        <v>0.0006944444444444445</v>
      </c>
    </row>
    <row r="10" spans="1:52" ht="12.75">
      <c r="A10" s="5"/>
      <c r="B10" s="14" t="s">
        <v>71</v>
      </c>
      <c r="C10" s="5" t="s">
        <v>56</v>
      </c>
      <c r="D10" s="7">
        <v>0.37986111111111115</v>
      </c>
      <c r="E10" s="7">
        <v>0.37986111111111115</v>
      </c>
      <c r="F10" s="8"/>
      <c r="G10" s="9" t="s">
        <v>66</v>
      </c>
      <c r="H10" s="9" t="s">
        <v>67</v>
      </c>
      <c r="I10" s="7">
        <v>0.3833333333333333</v>
      </c>
      <c r="J10" s="7"/>
      <c r="K10" s="7">
        <v>0.4041666666666666</v>
      </c>
      <c r="L10" s="7">
        <v>0.3902777777777778</v>
      </c>
      <c r="M10" s="7">
        <v>0.3902777777777778</v>
      </c>
      <c r="N10" s="7"/>
      <c r="O10" s="7">
        <v>0.43194444444444446</v>
      </c>
      <c r="P10" s="7">
        <v>0.3993055555555556</v>
      </c>
      <c r="Q10" s="7">
        <v>0.3993055555555556</v>
      </c>
      <c r="R10" s="8"/>
      <c r="S10" s="7">
        <v>0.44097222222222227</v>
      </c>
      <c r="T10" s="7">
        <v>0.4152777777777778</v>
      </c>
      <c r="U10" s="7">
        <v>0.4152777777777778</v>
      </c>
      <c r="V10" s="8"/>
      <c r="W10" s="7">
        <v>0.45694444444444443</v>
      </c>
      <c r="X10" s="7">
        <v>0.4291666666666667</v>
      </c>
      <c r="Y10" s="7">
        <v>0.4298611111111111</v>
      </c>
      <c r="Z10" s="8">
        <v>0.0006944444444444445</v>
      </c>
      <c r="AA10" s="7">
        <v>0.4708333333333334</v>
      </c>
      <c r="AB10" s="7">
        <v>0.44375</v>
      </c>
      <c r="AC10" s="7">
        <v>0.44375</v>
      </c>
      <c r="AD10" s="7"/>
      <c r="AE10" s="7">
        <v>0.48541666666666666</v>
      </c>
      <c r="AF10" s="7">
        <v>0.45208333333333334</v>
      </c>
      <c r="AG10" s="7">
        <v>0.45208333333333334</v>
      </c>
      <c r="AH10" s="7"/>
      <c r="AI10" s="7">
        <v>0.49375</v>
      </c>
      <c r="AJ10" s="7">
        <v>0.4590277777777778</v>
      </c>
      <c r="AK10" s="7">
        <v>0.4590277777777778</v>
      </c>
      <c r="AL10" s="7"/>
      <c r="AM10" s="7">
        <v>0.5006944444444444</v>
      </c>
      <c r="AN10" s="7">
        <v>0.4680555555555555</v>
      </c>
      <c r="AO10" s="7">
        <v>0.4680555555555555</v>
      </c>
      <c r="AP10" s="8"/>
      <c r="AQ10" s="7">
        <v>0.5097222222222222</v>
      </c>
      <c r="AR10" s="7">
        <v>0.4840277777777778</v>
      </c>
      <c r="AS10" s="7">
        <v>0.4840277777777778</v>
      </c>
      <c r="AT10" s="8"/>
      <c r="AU10" s="7">
        <v>0.5256944444444445</v>
      </c>
      <c r="AV10" s="7">
        <v>0.4979166666666666</v>
      </c>
      <c r="AW10" s="7">
        <v>0.4979166666666666</v>
      </c>
      <c r="AX10" s="8"/>
      <c r="AY10" s="7">
        <v>0.5395833333333333</v>
      </c>
      <c r="AZ10" s="8">
        <f t="shared" si="0"/>
        <v>0.0006944444444444445</v>
      </c>
    </row>
    <row r="11" spans="1:52" ht="12.75">
      <c r="A11" s="5"/>
      <c r="B11" s="14" t="s">
        <v>87</v>
      </c>
      <c r="C11" s="5" t="s">
        <v>56</v>
      </c>
      <c r="D11" s="7">
        <v>0.38680555555555557</v>
      </c>
      <c r="E11" s="7">
        <v>0.38680555555555557</v>
      </c>
      <c r="F11" s="8"/>
      <c r="G11" s="9" t="s">
        <v>85</v>
      </c>
      <c r="H11" s="9" t="s">
        <v>86</v>
      </c>
      <c r="I11" s="7">
        <v>0.3902777777777778</v>
      </c>
      <c r="J11" s="7"/>
      <c r="K11" s="7">
        <v>0.41111111111111115</v>
      </c>
      <c r="L11" s="7">
        <v>0.3972222222222222</v>
      </c>
      <c r="M11" s="7">
        <v>0.3972222222222222</v>
      </c>
      <c r="N11" s="7"/>
      <c r="O11" s="7">
        <v>0.4388888888888889</v>
      </c>
      <c r="P11" s="7">
        <v>0.40625</v>
      </c>
      <c r="Q11" s="7">
        <v>0.40625</v>
      </c>
      <c r="R11" s="8"/>
      <c r="S11" s="7">
        <v>0.4479166666666667</v>
      </c>
      <c r="T11" s="7">
        <v>0.4222222222222222</v>
      </c>
      <c r="U11" s="7">
        <v>0.4222222222222222</v>
      </c>
      <c r="V11" s="8"/>
      <c r="W11" s="7">
        <v>0.46388888888888885</v>
      </c>
      <c r="X11" s="7">
        <v>0.4361111111111111</v>
      </c>
      <c r="Y11" s="7">
        <v>0.4368055555555555</v>
      </c>
      <c r="Z11" s="8">
        <v>0.0006944444444444445</v>
      </c>
      <c r="AA11" s="7">
        <v>0.4777777777777778</v>
      </c>
      <c r="AB11" s="7">
        <v>0.45069444444444445</v>
      </c>
      <c r="AC11" s="7">
        <v>0.45069444444444445</v>
      </c>
      <c r="AD11" s="7"/>
      <c r="AE11" s="7">
        <v>0.4923611111111111</v>
      </c>
      <c r="AF11" s="7">
        <v>0.47291666666666665</v>
      </c>
      <c r="AG11" s="7">
        <v>0.47291666666666665</v>
      </c>
      <c r="AH11" s="7"/>
      <c r="AI11" s="7">
        <v>0.5145833333333333</v>
      </c>
      <c r="AJ11" s="7">
        <v>0.4798611111111111</v>
      </c>
      <c r="AK11" s="7">
        <v>0.4798611111111111</v>
      </c>
      <c r="AL11" s="7"/>
      <c r="AM11" s="7">
        <v>0.5215277777777778</v>
      </c>
      <c r="AN11" s="7">
        <v>0.4888888888888889</v>
      </c>
      <c r="AO11" s="7">
        <v>0.4888888888888889</v>
      </c>
      <c r="AP11" s="8"/>
      <c r="AQ11" s="7">
        <v>0.5305555555555556</v>
      </c>
      <c r="AR11" s="7">
        <v>0.5048611111111111</v>
      </c>
      <c r="AS11" s="7">
        <v>0.5048611111111111</v>
      </c>
      <c r="AT11" s="8"/>
      <c r="AU11" s="7">
        <v>0.5465277777777778</v>
      </c>
      <c r="AV11" s="7">
        <v>0.51875</v>
      </c>
      <c r="AW11" s="7">
        <v>0.5194444444444445</v>
      </c>
      <c r="AX11" s="8">
        <v>0.0006944444444444445</v>
      </c>
      <c r="AY11" s="7">
        <v>0.5604166666666667</v>
      </c>
      <c r="AZ11" s="8">
        <f t="shared" si="0"/>
        <v>0.001388888888888889</v>
      </c>
    </row>
    <row r="12" spans="1:52" ht="12.75">
      <c r="A12" s="5"/>
      <c r="B12" s="14" t="s">
        <v>81</v>
      </c>
      <c r="C12" s="5" t="s">
        <v>56</v>
      </c>
      <c r="D12" s="7">
        <v>0.3840277777777778</v>
      </c>
      <c r="E12" s="7">
        <v>0.3840277777777778</v>
      </c>
      <c r="F12" s="8"/>
      <c r="G12" s="9" t="s">
        <v>88</v>
      </c>
      <c r="H12" s="9" t="s">
        <v>89</v>
      </c>
      <c r="I12" s="7">
        <v>0.3875</v>
      </c>
      <c r="J12" s="7"/>
      <c r="K12" s="7">
        <v>0.4083333333333334</v>
      </c>
      <c r="L12" s="7">
        <v>0.39444444444444443</v>
      </c>
      <c r="M12" s="7">
        <v>0.39444444444444443</v>
      </c>
      <c r="N12" s="7"/>
      <c r="O12" s="7">
        <v>0.4361111111111111</v>
      </c>
      <c r="P12" s="7">
        <v>0.40347222222222223</v>
      </c>
      <c r="Q12" s="7">
        <v>0.40347222222222223</v>
      </c>
      <c r="R12" s="8"/>
      <c r="S12" s="7">
        <v>0.4451388888888889</v>
      </c>
      <c r="T12" s="7">
        <v>0.41944444444444445</v>
      </c>
      <c r="U12" s="7">
        <v>0.41944444444444445</v>
      </c>
      <c r="V12" s="8"/>
      <c r="W12" s="7">
        <v>0.4611111111111111</v>
      </c>
      <c r="X12" s="7">
        <v>0.43333333333333335</v>
      </c>
      <c r="Y12" s="7">
        <v>0.4354166666666666</v>
      </c>
      <c r="Z12" s="8">
        <v>0.0020833333333333333</v>
      </c>
      <c r="AA12" s="7">
        <v>0.475</v>
      </c>
      <c r="AB12" s="7">
        <v>0.44930555555555557</v>
      </c>
      <c r="AC12" s="7">
        <v>0.44930555555555557</v>
      </c>
      <c r="AD12" s="7"/>
      <c r="AE12" s="7">
        <v>0.4909722222222222</v>
      </c>
      <c r="AF12" s="7">
        <v>0.46875</v>
      </c>
      <c r="AG12" s="7">
        <v>0.46875</v>
      </c>
      <c r="AH12" s="7"/>
      <c r="AI12" s="7">
        <v>0.5104166666666666</v>
      </c>
      <c r="AJ12" s="7">
        <v>0.4756944444444444</v>
      </c>
      <c r="AK12" s="7">
        <v>0.4756944444444444</v>
      </c>
      <c r="AL12" s="7"/>
      <c r="AM12" s="7">
        <v>0.517361111111111</v>
      </c>
      <c r="AN12" s="7">
        <v>0.4847222222222222</v>
      </c>
      <c r="AO12" s="7">
        <v>0.4847222222222222</v>
      </c>
      <c r="AP12" s="8"/>
      <c r="AQ12" s="7">
        <v>0.5263888888888889</v>
      </c>
      <c r="AR12" s="7">
        <v>0.5006944444444444</v>
      </c>
      <c r="AS12" s="7">
        <v>0.5006944444444444</v>
      </c>
      <c r="AT12" s="8"/>
      <c r="AU12" s="7">
        <v>0.5423611111111112</v>
      </c>
      <c r="AV12" s="7">
        <v>0.5145833333333333</v>
      </c>
      <c r="AW12" s="7">
        <v>0.5145833333333333</v>
      </c>
      <c r="AX12" s="8"/>
      <c r="AY12" s="7">
        <v>0.55625</v>
      </c>
      <c r="AZ12" s="8">
        <f t="shared" si="0"/>
        <v>0.0020833333333333333</v>
      </c>
    </row>
    <row r="13" spans="1:52" ht="12.75">
      <c r="A13" s="5"/>
      <c r="B13" s="14" t="s">
        <v>84</v>
      </c>
      <c r="C13" s="5" t="s">
        <v>56</v>
      </c>
      <c r="D13" s="7">
        <v>0.3854166666666667</v>
      </c>
      <c r="E13" s="7">
        <v>0.3854166666666667</v>
      </c>
      <c r="F13" s="8"/>
      <c r="G13" s="9" t="s">
        <v>82</v>
      </c>
      <c r="H13" s="9" t="s">
        <v>83</v>
      </c>
      <c r="I13" s="7">
        <v>0.3888888888888889</v>
      </c>
      <c r="J13" s="7"/>
      <c r="K13" s="7">
        <v>0.40972222222222227</v>
      </c>
      <c r="L13" s="7">
        <v>0.3958333333333333</v>
      </c>
      <c r="M13" s="7">
        <v>0.3958333333333333</v>
      </c>
      <c r="N13" s="7"/>
      <c r="O13" s="7">
        <v>0.4375</v>
      </c>
      <c r="P13" s="7">
        <v>0.4048611111111111</v>
      </c>
      <c r="Q13" s="7">
        <v>0.4048611111111111</v>
      </c>
      <c r="R13" s="8"/>
      <c r="S13" s="7">
        <v>0.4465277777777778</v>
      </c>
      <c r="T13" s="7">
        <v>0.42083333333333334</v>
      </c>
      <c r="U13" s="7">
        <v>0.42083333333333334</v>
      </c>
      <c r="V13" s="8"/>
      <c r="W13" s="7">
        <v>0.4625</v>
      </c>
      <c r="X13" s="7">
        <v>0.43472222222222223</v>
      </c>
      <c r="Y13" s="7">
        <v>0.4368055555555555</v>
      </c>
      <c r="Z13" s="8">
        <v>0.0020833333333333333</v>
      </c>
      <c r="AA13" s="7">
        <v>0.4763888888888889</v>
      </c>
      <c r="AB13" s="7">
        <v>0.45069444444444445</v>
      </c>
      <c r="AC13" s="7">
        <v>0.45069444444444445</v>
      </c>
      <c r="AD13" s="7"/>
      <c r="AE13" s="7">
        <v>0.4923611111111111</v>
      </c>
      <c r="AF13" s="7">
        <v>0.47152777777777777</v>
      </c>
      <c r="AG13" s="7">
        <v>0.47152777777777777</v>
      </c>
      <c r="AH13" s="7"/>
      <c r="AI13" s="7">
        <v>0.5131944444444444</v>
      </c>
      <c r="AJ13" s="7">
        <v>0.4784722222222222</v>
      </c>
      <c r="AK13" s="7">
        <v>0.4784722222222222</v>
      </c>
      <c r="AL13" s="7"/>
      <c r="AM13" s="7">
        <v>0.5201388888888888</v>
      </c>
      <c r="AN13" s="7">
        <v>0.4875</v>
      </c>
      <c r="AO13" s="7">
        <v>0.4875</v>
      </c>
      <c r="AP13" s="8"/>
      <c r="AQ13" s="7">
        <v>0.5291666666666667</v>
      </c>
      <c r="AR13" s="7">
        <v>0.5034722222222222</v>
      </c>
      <c r="AS13" s="7">
        <v>0.5034722222222222</v>
      </c>
      <c r="AT13" s="8"/>
      <c r="AU13" s="7">
        <v>0.545138888888889</v>
      </c>
      <c r="AV13" s="7">
        <v>0.517361111111111</v>
      </c>
      <c r="AW13" s="7">
        <v>0.5201388888888888</v>
      </c>
      <c r="AX13" s="8">
        <v>0.002777777777777778</v>
      </c>
      <c r="AY13" s="7">
        <v>0.5590277777777778</v>
      </c>
      <c r="AZ13" s="8">
        <f t="shared" si="0"/>
        <v>0.004861111111111111</v>
      </c>
    </row>
    <row r="14" spans="1:52" ht="12.75">
      <c r="A14" s="5"/>
      <c r="B14" s="14" t="s">
        <v>229</v>
      </c>
      <c r="C14" s="5" t="s">
        <v>43</v>
      </c>
      <c r="D14" s="7">
        <v>0.38125</v>
      </c>
      <c r="E14" s="7">
        <v>0.37986111111111115</v>
      </c>
      <c r="F14" s="8">
        <v>0.002777777777777778</v>
      </c>
      <c r="G14" s="9" t="s">
        <v>69</v>
      </c>
      <c r="H14" s="9" t="s">
        <v>193</v>
      </c>
      <c r="I14" s="7">
        <v>0.3840277777777778</v>
      </c>
      <c r="J14" s="7"/>
      <c r="K14" s="7">
        <v>0.4048611111111111</v>
      </c>
      <c r="L14" s="7">
        <v>0.3909722222222222</v>
      </c>
      <c r="M14" s="7">
        <v>0.3909722222222222</v>
      </c>
      <c r="N14" s="7"/>
      <c r="O14" s="7">
        <v>0.43263888888888885</v>
      </c>
      <c r="P14" s="7">
        <v>0.4</v>
      </c>
      <c r="Q14" s="7">
        <v>0.4</v>
      </c>
      <c r="R14" s="8"/>
      <c r="S14" s="7">
        <v>0.44166666666666665</v>
      </c>
      <c r="T14" s="7">
        <v>0.4159722222222222</v>
      </c>
      <c r="U14" s="7">
        <v>0.4159722222222222</v>
      </c>
      <c r="V14" s="8"/>
      <c r="W14" s="7">
        <v>0.4576388888888889</v>
      </c>
      <c r="X14" s="7">
        <v>0.4298611111111111</v>
      </c>
      <c r="Y14" s="7">
        <v>0.4298611111111111</v>
      </c>
      <c r="Z14" s="8"/>
      <c r="AA14" s="7">
        <v>0.47152777777777777</v>
      </c>
      <c r="AB14" s="7">
        <v>0.44375</v>
      </c>
      <c r="AC14" s="7">
        <v>0.44375</v>
      </c>
      <c r="AD14" s="7"/>
      <c r="AE14" s="7">
        <v>0.48541666666666666</v>
      </c>
      <c r="AF14" s="7">
        <v>0.45069444444444445</v>
      </c>
      <c r="AG14" s="7">
        <v>0.45069444444444445</v>
      </c>
      <c r="AH14" s="7"/>
      <c r="AI14" s="7">
        <v>0.4923611111111111</v>
      </c>
      <c r="AJ14" s="7">
        <v>0.4576388888888889</v>
      </c>
      <c r="AK14" s="7">
        <v>0.4576388888888889</v>
      </c>
      <c r="AL14" s="7"/>
      <c r="AM14" s="7">
        <v>0.4993055555555555</v>
      </c>
      <c r="AN14" s="7">
        <v>0.4666666666666666</v>
      </c>
      <c r="AO14" s="7">
        <v>0.4666666666666666</v>
      </c>
      <c r="AP14" s="8"/>
      <c r="AQ14" s="7">
        <v>0.5083333333333333</v>
      </c>
      <c r="AR14" s="7">
        <v>0.4826388888888889</v>
      </c>
      <c r="AS14" s="7">
        <v>0.4826388888888889</v>
      </c>
      <c r="AT14" s="8"/>
      <c r="AU14" s="7">
        <v>0.5243055555555556</v>
      </c>
      <c r="AV14" s="7">
        <v>0.49652777777777773</v>
      </c>
      <c r="AW14" s="7">
        <v>0.49513888888888885</v>
      </c>
      <c r="AX14" s="8">
        <v>0.002777777777777778</v>
      </c>
      <c r="AY14" s="7">
        <v>0.5381944444444444</v>
      </c>
      <c r="AZ14" s="8">
        <f t="shared" si="0"/>
        <v>0.005555555555555556</v>
      </c>
    </row>
    <row r="15" spans="1:52" ht="12.75">
      <c r="A15" s="5">
        <v>12</v>
      </c>
      <c r="B15" s="14" t="s">
        <v>78</v>
      </c>
      <c r="C15" s="5" t="s">
        <v>43</v>
      </c>
      <c r="D15" s="7">
        <v>0.3826388888888889</v>
      </c>
      <c r="E15" s="7">
        <v>0.3826388888888889</v>
      </c>
      <c r="F15" s="8"/>
      <c r="G15" s="9" t="s">
        <v>72</v>
      </c>
      <c r="H15" s="9" t="s">
        <v>73</v>
      </c>
      <c r="I15" s="7">
        <v>0.3861111111111111</v>
      </c>
      <c r="J15" s="7"/>
      <c r="K15" s="7">
        <v>0.4069444444444445</v>
      </c>
      <c r="L15" s="7">
        <v>0.39305555555555555</v>
      </c>
      <c r="M15" s="7">
        <v>0.39305555555555555</v>
      </c>
      <c r="N15" s="7"/>
      <c r="O15" s="7">
        <v>0.43472222222222223</v>
      </c>
      <c r="P15" s="7">
        <v>0.40208333333333335</v>
      </c>
      <c r="Q15" s="7">
        <v>0.40277777777777773</v>
      </c>
      <c r="R15" s="8">
        <v>0.0006944444444444445</v>
      </c>
      <c r="S15" s="7">
        <v>0.44375</v>
      </c>
      <c r="T15" s="7">
        <v>0.41875</v>
      </c>
      <c r="U15" s="7">
        <v>0.41944444444444445</v>
      </c>
      <c r="V15" s="8">
        <v>0.0006944444444444445</v>
      </c>
      <c r="W15" s="7">
        <v>0.4604166666666667</v>
      </c>
      <c r="X15" s="7">
        <v>0.43333333333333335</v>
      </c>
      <c r="Y15" s="7">
        <v>0.4361111111111111</v>
      </c>
      <c r="Z15" s="8">
        <v>0.002777777777777778</v>
      </c>
      <c r="AA15" s="7">
        <v>0.475</v>
      </c>
      <c r="AB15" s="7">
        <v>0.45</v>
      </c>
      <c r="AC15" s="7">
        <v>0.45</v>
      </c>
      <c r="AD15" s="7"/>
      <c r="AE15" s="7">
        <v>0.4916666666666667</v>
      </c>
      <c r="AF15" s="7">
        <v>0.4701388888888889</v>
      </c>
      <c r="AG15" s="7">
        <v>0.4701388888888889</v>
      </c>
      <c r="AH15" s="7"/>
      <c r="AI15" s="7">
        <v>0.5118055555555555</v>
      </c>
      <c r="AJ15" s="7">
        <v>0.4770833333333333</v>
      </c>
      <c r="AK15" s="7">
        <v>0.4770833333333333</v>
      </c>
      <c r="AL15" s="7"/>
      <c r="AM15" s="7">
        <v>0.51875</v>
      </c>
      <c r="AN15" s="7">
        <v>0.4861111111111111</v>
      </c>
      <c r="AO15" s="7">
        <v>0.48680555555555555</v>
      </c>
      <c r="AP15" s="8">
        <v>0.0006944444444444445</v>
      </c>
      <c r="AQ15" s="7">
        <v>0.5277777777777778</v>
      </c>
      <c r="AR15" s="7">
        <v>0.5027777777777778</v>
      </c>
      <c r="AS15" s="7">
        <v>0.5027777777777778</v>
      </c>
      <c r="AT15" s="8"/>
      <c r="AU15" s="7">
        <v>0.5444444444444444</v>
      </c>
      <c r="AV15" s="7">
        <v>0.5166666666666667</v>
      </c>
      <c r="AW15" s="7">
        <v>0.5180555555555556</v>
      </c>
      <c r="AX15" s="8">
        <v>0.001388888888888889</v>
      </c>
      <c r="AY15" s="7">
        <v>0.5583333333333333</v>
      </c>
      <c r="AZ15" s="8">
        <f t="shared" si="0"/>
        <v>0.00625</v>
      </c>
    </row>
    <row r="16" spans="1:52" ht="12.75">
      <c r="A16" s="5">
        <v>13</v>
      </c>
      <c r="B16" s="14" t="s">
        <v>59</v>
      </c>
      <c r="C16" s="5" t="s">
        <v>56</v>
      </c>
      <c r="D16" s="7">
        <v>0.3743055555555555</v>
      </c>
      <c r="E16" s="7">
        <v>0.3743055555555555</v>
      </c>
      <c r="F16" s="8"/>
      <c r="G16" s="9" t="s">
        <v>53</v>
      </c>
      <c r="H16" s="9" t="s">
        <v>54</v>
      </c>
      <c r="I16" s="7">
        <v>0.37777777777777777</v>
      </c>
      <c r="J16" s="7"/>
      <c r="K16" s="7">
        <v>0.3986111111111111</v>
      </c>
      <c r="L16" s="7">
        <v>0.3847222222222222</v>
      </c>
      <c r="M16" s="7">
        <v>0.3847222222222222</v>
      </c>
      <c r="N16" s="7"/>
      <c r="O16" s="7">
        <v>0.4263888888888889</v>
      </c>
      <c r="P16" s="7">
        <v>0.39375</v>
      </c>
      <c r="Q16" s="7">
        <v>0.3951388888888889</v>
      </c>
      <c r="R16" s="8">
        <v>0.001388888888888889</v>
      </c>
      <c r="S16" s="7">
        <v>0.4354166666666666</v>
      </c>
      <c r="T16" s="7">
        <v>0.41111111111111115</v>
      </c>
      <c r="U16" s="7">
        <v>0.41875</v>
      </c>
      <c r="V16" s="8">
        <v>0.007638888888888889</v>
      </c>
      <c r="W16" s="7">
        <v>0.4527777777777778</v>
      </c>
      <c r="X16" s="7">
        <v>0.43263888888888885</v>
      </c>
      <c r="Y16" s="7">
        <v>0.43263888888888885</v>
      </c>
      <c r="Z16" s="8"/>
      <c r="AA16" s="7">
        <v>0.47430555555555554</v>
      </c>
      <c r="AB16" s="7">
        <v>0.4465277777777778</v>
      </c>
      <c r="AC16" s="7">
        <v>0.4465277777777778</v>
      </c>
      <c r="AD16" s="7"/>
      <c r="AE16" s="7">
        <v>0.48819444444444443</v>
      </c>
      <c r="AF16" s="7">
        <v>0.4534722222222222</v>
      </c>
      <c r="AG16" s="7">
        <v>0.4534722222222222</v>
      </c>
      <c r="AH16" s="7"/>
      <c r="AI16" s="7">
        <v>0.49513888888888885</v>
      </c>
      <c r="AJ16" s="7">
        <v>0.4604166666666667</v>
      </c>
      <c r="AK16" s="7">
        <v>0.4604166666666667</v>
      </c>
      <c r="AL16" s="7"/>
      <c r="AM16" s="7">
        <v>0.5020833333333333</v>
      </c>
      <c r="AN16" s="7">
        <v>0.4694444444444445</v>
      </c>
      <c r="AO16" s="7">
        <v>0.4694444444444445</v>
      </c>
      <c r="AP16" s="8"/>
      <c r="AQ16" s="7">
        <v>0.5111111111111112</v>
      </c>
      <c r="AR16" s="7">
        <v>0.48541666666666666</v>
      </c>
      <c r="AS16" s="7">
        <v>0.48541666666666666</v>
      </c>
      <c r="AT16" s="8"/>
      <c r="AU16" s="7">
        <v>0.5270833333333333</v>
      </c>
      <c r="AV16" s="7">
        <v>0.4993055555555555</v>
      </c>
      <c r="AW16" s="7">
        <v>0.4993055555555555</v>
      </c>
      <c r="AX16" s="8"/>
      <c r="AY16" s="7">
        <v>0.5409722222222222</v>
      </c>
      <c r="AZ16" s="8">
        <f t="shared" si="0"/>
        <v>0.009027777777777777</v>
      </c>
    </row>
    <row r="17" spans="1:52" ht="12.75">
      <c r="A17" s="5">
        <v>14</v>
      </c>
      <c r="B17" s="14" t="s">
        <v>65</v>
      </c>
      <c r="C17" s="5" t="s">
        <v>56</v>
      </c>
      <c r="D17" s="7">
        <v>0.3770833333333334</v>
      </c>
      <c r="E17" s="7">
        <v>0.3770833333333334</v>
      </c>
      <c r="F17" s="8"/>
      <c r="G17" s="9" t="s">
        <v>60</v>
      </c>
      <c r="H17" s="9" t="s">
        <v>61</v>
      </c>
      <c r="I17" s="7">
        <v>0.38055555555555554</v>
      </c>
      <c r="J17" s="7"/>
      <c r="K17" s="7">
        <v>0.40138888888888885</v>
      </c>
      <c r="L17" s="7">
        <v>0.3875</v>
      </c>
      <c r="M17" s="7">
        <v>0.3875</v>
      </c>
      <c r="N17" s="7"/>
      <c r="O17" s="7">
        <v>0.4291666666666667</v>
      </c>
      <c r="P17" s="7">
        <v>0.3965277777777778</v>
      </c>
      <c r="Q17" s="7">
        <v>0.3965277777777778</v>
      </c>
      <c r="R17" s="8"/>
      <c r="S17" s="7">
        <v>0.4381944444444445</v>
      </c>
      <c r="T17" s="7">
        <v>0.4125</v>
      </c>
      <c r="U17" s="7">
        <v>0.4125</v>
      </c>
      <c r="V17" s="8"/>
      <c r="W17" s="7">
        <v>0.45416666666666666</v>
      </c>
      <c r="X17" s="7">
        <v>0.4263888888888889</v>
      </c>
      <c r="Y17" s="7">
        <v>0.4263888888888889</v>
      </c>
      <c r="Z17" s="8"/>
      <c r="AA17" s="7">
        <v>0.4680555555555555</v>
      </c>
      <c r="AB17" s="7">
        <v>0.44027777777777777</v>
      </c>
      <c r="AC17" s="7">
        <v>0.44027777777777777</v>
      </c>
      <c r="AD17" s="7"/>
      <c r="AE17" s="7">
        <v>0.48194444444444445</v>
      </c>
      <c r="AF17" s="7">
        <v>0.4444444444444444</v>
      </c>
      <c r="AG17" s="7">
        <v>0.4444444444444444</v>
      </c>
      <c r="AH17" s="7"/>
      <c r="AI17" s="7">
        <v>0.4861111111111111</v>
      </c>
      <c r="AJ17" s="7">
        <v>0.4513888888888889</v>
      </c>
      <c r="AK17" s="7">
        <v>0.4513888888888889</v>
      </c>
      <c r="AL17" s="7"/>
      <c r="AM17" s="7">
        <v>0.4930555555555556</v>
      </c>
      <c r="AN17" s="7">
        <v>0.4604166666666667</v>
      </c>
      <c r="AO17" s="7">
        <v>0.4618055555555556</v>
      </c>
      <c r="AP17" s="8">
        <v>0.001388888888888889</v>
      </c>
      <c r="AQ17" s="7">
        <v>0.5020833333333333</v>
      </c>
      <c r="AR17" s="7">
        <v>0.4777777777777778</v>
      </c>
      <c r="AS17" s="7">
        <v>0.4930555555555556</v>
      </c>
      <c r="AT17" s="8">
        <v>0.015277777777777777</v>
      </c>
      <c r="AU17" s="7">
        <v>0.5194444444444445</v>
      </c>
      <c r="AV17" s="7">
        <v>0.5069444444444444</v>
      </c>
      <c r="AW17" s="7">
        <v>0.5090277777777777</v>
      </c>
      <c r="AX17" s="8">
        <v>0.0020833333333333333</v>
      </c>
      <c r="AY17" s="7">
        <v>0.548611111111111</v>
      </c>
      <c r="AZ17" s="8">
        <f t="shared" si="0"/>
        <v>0.01875</v>
      </c>
    </row>
    <row r="18" spans="1:52" ht="12.75">
      <c r="A18" s="5">
        <v>15</v>
      </c>
      <c r="B18" s="14" t="s">
        <v>46</v>
      </c>
      <c r="C18" s="5" t="s">
        <v>43</v>
      </c>
      <c r="D18" s="7">
        <v>0.36875</v>
      </c>
      <c r="E18" s="7">
        <v>0.36875</v>
      </c>
      <c r="F18" s="8"/>
      <c r="G18" s="9" t="s">
        <v>47</v>
      </c>
      <c r="H18" s="9" t="s">
        <v>48</v>
      </c>
      <c r="I18" s="7">
        <v>0.37222222222222223</v>
      </c>
      <c r="J18" s="7"/>
      <c r="K18" s="7">
        <v>0.39305555555555555</v>
      </c>
      <c r="L18" s="7">
        <v>0.37916666666666665</v>
      </c>
      <c r="M18" s="7">
        <v>0.37916666666666665</v>
      </c>
      <c r="N18" s="7"/>
      <c r="O18" s="7">
        <v>0.42083333333333334</v>
      </c>
      <c r="P18" s="7">
        <v>0.38819444444444445</v>
      </c>
      <c r="Q18" s="7">
        <v>0.38819444444444445</v>
      </c>
      <c r="R18" s="8"/>
      <c r="S18" s="7">
        <v>0.4298611111111111</v>
      </c>
      <c r="T18" s="7">
        <v>0.4041666666666666</v>
      </c>
      <c r="U18" s="7">
        <v>0.4041666666666666</v>
      </c>
      <c r="V18" s="8"/>
      <c r="W18" s="7">
        <v>0.4458333333333333</v>
      </c>
      <c r="X18" s="7">
        <v>0.41805555555555557</v>
      </c>
      <c r="Y18" s="7">
        <v>0.41805555555555557</v>
      </c>
      <c r="Z18" s="8"/>
      <c r="AA18" s="7">
        <v>0.4597222222222222</v>
      </c>
      <c r="AB18" s="7">
        <v>0.43194444444444446</v>
      </c>
      <c r="AC18" s="7">
        <v>0.43194444444444446</v>
      </c>
      <c r="AD18" s="7"/>
      <c r="AE18" s="7">
        <v>0.47361111111111115</v>
      </c>
      <c r="AF18" s="7">
        <v>0.4354166666666666</v>
      </c>
      <c r="AG18" s="7">
        <v>0.4354166666666666</v>
      </c>
      <c r="AH18" s="7"/>
      <c r="AI18" s="7">
        <v>0.4770833333333333</v>
      </c>
      <c r="AJ18" s="7">
        <v>0.44236111111111115</v>
      </c>
      <c r="AK18" s="7">
        <v>0.44236111111111115</v>
      </c>
      <c r="AL18" s="7"/>
      <c r="AM18" s="7">
        <v>0.4840277777777778</v>
      </c>
      <c r="AN18" s="7">
        <v>0.4513888888888889</v>
      </c>
      <c r="AO18" s="7">
        <v>0.4513888888888889</v>
      </c>
      <c r="AP18" s="8"/>
      <c r="AQ18" s="7">
        <v>0.4930555555555556</v>
      </c>
      <c r="AR18" s="7">
        <v>0.4673611111111111</v>
      </c>
      <c r="AS18" s="7">
        <v>0.4680555555555555</v>
      </c>
      <c r="AT18" s="8">
        <v>0.0006944444444444445</v>
      </c>
      <c r="AU18" s="7">
        <v>0.5090277777777777</v>
      </c>
      <c r="AV18" s="7">
        <v>0.48194444444444445</v>
      </c>
      <c r="AW18" s="7">
        <v>0.517361111111111</v>
      </c>
      <c r="AX18" s="8">
        <v>0.035416666666666666</v>
      </c>
      <c r="AY18" s="7">
        <v>0.5236111111111111</v>
      </c>
      <c r="AZ18" s="8">
        <f t="shared" si="0"/>
        <v>0.03611111111111111</v>
      </c>
    </row>
    <row r="19" spans="1:52" ht="12.75">
      <c r="A19" s="5">
        <v>16</v>
      </c>
      <c r="B19" s="14" t="s">
        <v>68</v>
      </c>
      <c r="C19" s="5" t="s">
        <v>56</v>
      </c>
      <c r="D19" s="7">
        <v>0.37847222222222227</v>
      </c>
      <c r="E19" s="7">
        <v>0.37847222222222227</v>
      </c>
      <c r="F19" s="8"/>
      <c r="G19" s="9" t="s">
        <v>63</v>
      </c>
      <c r="H19" s="9" t="s">
        <v>64</v>
      </c>
      <c r="I19" s="7">
        <v>0.3819444444444444</v>
      </c>
      <c r="J19" s="7"/>
      <c r="K19" s="7">
        <v>0.40277777777777773</v>
      </c>
      <c r="L19" s="7">
        <v>0.3888888888888889</v>
      </c>
      <c r="M19" s="7">
        <v>0.3888888888888889</v>
      </c>
      <c r="N19" s="7"/>
      <c r="O19" s="7">
        <v>0.4305555555555556</v>
      </c>
      <c r="P19" s="7">
        <v>0.3979166666666667</v>
      </c>
      <c r="Q19" s="7">
        <v>0.3979166666666667</v>
      </c>
      <c r="R19" s="8"/>
      <c r="S19" s="7">
        <v>0.4395833333333334</v>
      </c>
      <c r="T19" s="7">
        <v>0.4138888888888889</v>
      </c>
      <c r="U19" s="7">
        <v>0.4138888888888889</v>
      </c>
      <c r="V19" s="8"/>
      <c r="W19" s="7">
        <v>0.45555555555555555</v>
      </c>
      <c r="X19" s="7">
        <v>0.4277777777777778</v>
      </c>
      <c r="Y19" s="7">
        <v>0.4277777777777778</v>
      </c>
      <c r="Z19" s="8"/>
      <c r="AA19" s="7">
        <v>0.4694444444444445</v>
      </c>
      <c r="AB19" s="7">
        <v>0.44166666666666665</v>
      </c>
      <c r="AC19" s="7">
        <v>0.44166666666666665</v>
      </c>
      <c r="AD19" s="7"/>
      <c r="AE19" s="7">
        <v>0.48333333333333334</v>
      </c>
      <c r="AF19" s="7">
        <v>0.4458333333333333</v>
      </c>
      <c r="AG19" s="7">
        <v>0.4458333333333333</v>
      </c>
      <c r="AH19" s="7"/>
      <c r="AI19" s="7">
        <v>0.4875</v>
      </c>
      <c r="AJ19" s="7">
        <v>0.4527777777777778</v>
      </c>
      <c r="AK19" s="7">
        <v>0.4527777777777778</v>
      </c>
      <c r="AL19" s="7"/>
      <c r="AM19" s="7">
        <v>0.49444444444444446</v>
      </c>
      <c r="AN19" s="7">
        <v>0.4618055555555556</v>
      </c>
      <c r="AO19" s="7">
        <v>0.4618055555555556</v>
      </c>
      <c r="AP19" s="8"/>
      <c r="AQ19" s="7">
        <v>0.5034722222222222</v>
      </c>
      <c r="AR19" s="7">
        <v>0.4777777777777778</v>
      </c>
      <c r="AS19" s="7">
        <v>0.4777777777777778</v>
      </c>
      <c r="AT19" s="8"/>
      <c r="AU19" s="7">
        <v>0.5194444444444445</v>
      </c>
      <c r="AV19" s="7">
        <v>0.4916666666666667</v>
      </c>
      <c r="AW19" s="5" t="s">
        <v>90</v>
      </c>
      <c r="AX19" s="8">
        <v>0.125</v>
      </c>
      <c r="AY19" s="7">
        <v>0.5333333333333333</v>
      </c>
      <c r="AZ19" s="8">
        <f t="shared" si="0"/>
        <v>0.125</v>
      </c>
    </row>
    <row r="20" spans="7:8" ht="12.75">
      <c r="G20" s="1"/>
      <c r="H20" s="1"/>
    </row>
    <row r="21" spans="1:5" ht="15">
      <c r="A21" s="12" t="s">
        <v>179</v>
      </c>
      <c r="E21" s="12" t="s">
        <v>95</v>
      </c>
    </row>
    <row r="22" spans="1:5" ht="15">
      <c r="A22" s="12" t="s">
        <v>180</v>
      </c>
      <c r="E22" s="12" t="s">
        <v>97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61.875" style="0" bestFit="1" customWidth="1"/>
    <col min="3" max="3" width="7.00390625" style="18" bestFit="1" customWidth="1"/>
    <col min="4" max="4" width="8.125" style="0" bestFit="1" customWidth="1"/>
    <col min="5" max="6" width="7.375" style="0" bestFit="1" customWidth="1"/>
    <col min="7" max="9" width="8.125" style="0" bestFit="1" customWidth="1"/>
    <col min="10" max="12" width="7.375" style="0" bestFit="1" customWidth="1"/>
    <col min="13" max="16" width="8.125" style="0" bestFit="1" customWidth="1"/>
  </cols>
  <sheetData>
    <row r="1" ht="81" customHeight="1"/>
    <row r="2" spans="2:5" ht="38.25" customHeight="1">
      <c r="B2" s="16" t="s">
        <v>225</v>
      </c>
      <c r="C2" s="11"/>
      <c r="D2" s="16"/>
      <c r="E2" s="16"/>
    </row>
    <row r="3" spans="1:16" ht="25.5">
      <c r="A3" s="2" t="s">
        <v>93</v>
      </c>
      <c r="B3" s="2" t="s">
        <v>91</v>
      </c>
      <c r="C3" s="3" t="s">
        <v>92</v>
      </c>
      <c r="D3" s="3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3</v>
      </c>
      <c r="J3" s="3" t="s">
        <v>3</v>
      </c>
      <c r="K3" s="3" t="s">
        <v>3</v>
      </c>
      <c r="L3" s="3" t="s">
        <v>3</v>
      </c>
      <c r="M3" s="3" t="s">
        <v>3</v>
      </c>
      <c r="N3" s="3" t="s">
        <v>3</v>
      </c>
      <c r="O3" s="3" t="s">
        <v>3</v>
      </c>
      <c r="P3" s="3" t="s">
        <v>40</v>
      </c>
    </row>
    <row r="4" spans="1:16" ht="12.75">
      <c r="A4" s="5">
        <v>1</v>
      </c>
      <c r="B4" s="14" t="s">
        <v>220</v>
      </c>
      <c r="C4" s="5" t="s">
        <v>43</v>
      </c>
      <c r="D4" s="8"/>
      <c r="E4" s="7"/>
      <c r="F4" s="7"/>
      <c r="G4" s="8"/>
      <c r="H4" s="8"/>
      <c r="I4" s="8"/>
      <c r="J4" s="7"/>
      <c r="K4" s="7"/>
      <c r="L4" s="7"/>
      <c r="M4" s="8"/>
      <c r="N4" s="8"/>
      <c r="O4" s="8"/>
      <c r="P4" s="8">
        <f aca="true" t="shared" si="0" ref="P4:P19">O4+N4+M4+L4+K4+J4+I4+H4+G4+F4+E4+D4</f>
        <v>0</v>
      </c>
    </row>
    <row r="5" spans="1:16" ht="12.75">
      <c r="A5" s="5"/>
      <c r="B5" s="14" t="s">
        <v>42</v>
      </c>
      <c r="C5" s="5" t="s">
        <v>43</v>
      </c>
      <c r="D5" s="8"/>
      <c r="E5" s="7"/>
      <c r="F5" s="7"/>
      <c r="G5" s="8"/>
      <c r="H5" s="8"/>
      <c r="I5" s="8"/>
      <c r="J5" s="7"/>
      <c r="K5" s="7"/>
      <c r="L5" s="7"/>
      <c r="M5" s="8"/>
      <c r="N5" s="8"/>
      <c r="O5" s="8"/>
      <c r="P5" s="8">
        <f t="shared" si="0"/>
        <v>0</v>
      </c>
    </row>
    <row r="6" spans="1:16" ht="12.75">
      <c r="A6" s="5"/>
      <c r="B6" s="14" t="s">
        <v>52</v>
      </c>
      <c r="C6" s="5" t="s">
        <v>43</v>
      </c>
      <c r="D6" s="8"/>
      <c r="E6" s="7"/>
      <c r="F6" s="7"/>
      <c r="G6" s="8"/>
      <c r="H6" s="8"/>
      <c r="I6" s="8"/>
      <c r="J6" s="7"/>
      <c r="K6" s="7"/>
      <c r="L6" s="7"/>
      <c r="M6" s="8"/>
      <c r="N6" s="8"/>
      <c r="O6" s="8"/>
      <c r="P6" s="8">
        <f t="shared" si="0"/>
        <v>0</v>
      </c>
    </row>
    <row r="7" spans="1:16" ht="12.75">
      <c r="A7" s="5"/>
      <c r="B7" s="14" t="s">
        <v>55</v>
      </c>
      <c r="C7" s="5" t="s">
        <v>56</v>
      </c>
      <c r="D7" s="8"/>
      <c r="E7" s="7"/>
      <c r="F7" s="7"/>
      <c r="G7" s="8"/>
      <c r="H7" s="8"/>
      <c r="I7" s="8"/>
      <c r="J7" s="7"/>
      <c r="K7" s="7"/>
      <c r="L7" s="7"/>
      <c r="M7" s="8"/>
      <c r="N7" s="8"/>
      <c r="O7" s="8"/>
      <c r="P7" s="8">
        <f t="shared" si="0"/>
        <v>0</v>
      </c>
    </row>
    <row r="8" spans="1:16" ht="12.75">
      <c r="A8" s="5">
        <v>5</v>
      </c>
      <c r="B8" s="14" t="s">
        <v>49</v>
      </c>
      <c r="C8" s="5" t="s">
        <v>43</v>
      </c>
      <c r="D8" s="8"/>
      <c r="E8" s="7"/>
      <c r="F8" s="7"/>
      <c r="G8" s="8"/>
      <c r="H8" s="8"/>
      <c r="I8" s="8">
        <v>0.0006944444444444445</v>
      </c>
      <c r="J8" s="7"/>
      <c r="K8" s="7"/>
      <c r="L8" s="7"/>
      <c r="M8" s="8"/>
      <c r="N8" s="8"/>
      <c r="O8" s="8"/>
      <c r="P8" s="8">
        <f t="shared" si="0"/>
        <v>0.0006944444444444445</v>
      </c>
    </row>
    <row r="9" spans="1:16" ht="12.75">
      <c r="A9" s="5"/>
      <c r="B9" s="14" t="s">
        <v>62</v>
      </c>
      <c r="C9" s="5" t="s">
        <v>56</v>
      </c>
      <c r="D9" s="8"/>
      <c r="E9" s="7"/>
      <c r="F9" s="7"/>
      <c r="G9" s="8"/>
      <c r="H9" s="8"/>
      <c r="I9" s="8">
        <v>0.0006944444444444445</v>
      </c>
      <c r="J9" s="7"/>
      <c r="K9" s="7"/>
      <c r="L9" s="7"/>
      <c r="M9" s="8"/>
      <c r="N9" s="8"/>
      <c r="O9" s="8"/>
      <c r="P9" s="8">
        <f t="shared" si="0"/>
        <v>0.0006944444444444445</v>
      </c>
    </row>
    <row r="10" spans="1:16" ht="12.75">
      <c r="A10" s="5"/>
      <c r="B10" s="14" t="s">
        <v>71</v>
      </c>
      <c r="C10" s="5" t="s">
        <v>56</v>
      </c>
      <c r="D10" s="8"/>
      <c r="E10" s="7"/>
      <c r="F10" s="7"/>
      <c r="G10" s="8"/>
      <c r="H10" s="8"/>
      <c r="I10" s="8">
        <v>0.0006944444444444445</v>
      </c>
      <c r="J10" s="7"/>
      <c r="K10" s="7"/>
      <c r="L10" s="7"/>
      <c r="M10" s="8"/>
      <c r="N10" s="8"/>
      <c r="O10" s="8"/>
      <c r="P10" s="8">
        <f t="shared" si="0"/>
        <v>0.0006944444444444445</v>
      </c>
    </row>
    <row r="11" spans="1:16" ht="12.75">
      <c r="A11" s="5">
        <v>8</v>
      </c>
      <c r="B11" s="14" t="s">
        <v>87</v>
      </c>
      <c r="C11" s="5" t="s">
        <v>56</v>
      </c>
      <c r="D11" s="8"/>
      <c r="E11" s="7"/>
      <c r="F11" s="7"/>
      <c r="G11" s="8"/>
      <c r="H11" s="8"/>
      <c r="I11" s="8">
        <v>0.0006944444444444445</v>
      </c>
      <c r="J11" s="7"/>
      <c r="K11" s="7"/>
      <c r="L11" s="7"/>
      <c r="M11" s="8"/>
      <c r="N11" s="8"/>
      <c r="O11" s="8">
        <v>0.0006944444444444445</v>
      </c>
      <c r="P11" s="8">
        <f t="shared" si="0"/>
        <v>0.001388888888888889</v>
      </c>
    </row>
    <row r="12" spans="1:16" ht="12.75">
      <c r="A12" s="5">
        <v>9</v>
      </c>
      <c r="B12" s="14" t="s">
        <v>81</v>
      </c>
      <c r="C12" s="5" t="s">
        <v>56</v>
      </c>
      <c r="D12" s="8"/>
      <c r="E12" s="7"/>
      <c r="F12" s="7"/>
      <c r="G12" s="8"/>
      <c r="H12" s="8"/>
      <c r="I12" s="8">
        <v>0.0020833333333333333</v>
      </c>
      <c r="J12" s="7"/>
      <c r="K12" s="7"/>
      <c r="L12" s="7"/>
      <c r="M12" s="8"/>
      <c r="N12" s="8"/>
      <c r="O12" s="8"/>
      <c r="P12" s="8">
        <f t="shared" si="0"/>
        <v>0.0020833333333333333</v>
      </c>
    </row>
    <row r="13" spans="1:16" ht="12.75">
      <c r="A13" s="5">
        <v>10</v>
      </c>
      <c r="B13" s="14" t="s">
        <v>84</v>
      </c>
      <c r="C13" s="5" t="s">
        <v>56</v>
      </c>
      <c r="D13" s="8"/>
      <c r="E13" s="7"/>
      <c r="F13" s="7"/>
      <c r="G13" s="8"/>
      <c r="H13" s="8"/>
      <c r="I13" s="8">
        <v>0.0020833333333333333</v>
      </c>
      <c r="J13" s="7"/>
      <c r="K13" s="7"/>
      <c r="L13" s="7"/>
      <c r="M13" s="8"/>
      <c r="N13" s="8"/>
      <c r="O13" s="8">
        <v>0.002777777777777778</v>
      </c>
      <c r="P13" s="8">
        <f t="shared" si="0"/>
        <v>0.004861111111111111</v>
      </c>
    </row>
    <row r="14" spans="1:16" ht="12.75">
      <c r="A14" s="5">
        <v>11</v>
      </c>
      <c r="B14" s="14" t="s">
        <v>229</v>
      </c>
      <c r="C14" s="5" t="s">
        <v>43</v>
      </c>
      <c r="D14" s="8">
        <v>0.002777777777777778</v>
      </c>
      <c r="E14" s="7"/>
      <c r="F14" s="7"/>
      <c r="G14" s="8"/>
      <c r="H14" s="8"/>
      <c r="I14" s="8"/>
      <c r="J14" s="7"/>
      <c r="K14" s="7"/>
      <c r="L14" s="7"/>
      <c r="M14" s="8"/>
      <c r="N14" s="8"/>
      <c r="O14" s="8">
        <v>0.002777777777777778</v>
      </c>
      <c r="P14" s="8">
        <f t="shared" si="0"/>
        <v>0.005555555555555556</v>
      </c>
    </row>
    <row r="15" spans="1:16" ht="12.75">
      <c r="A15" s="5">
        <v>12</v>
      </c>
      <c r="B15" s="14" t="s">
        <v>78</v>
      </c>
      <c r="C15" s="5" t="s">
        <v>43</v>
      </c>
      <c r="D15" s="8"/>
      <c r="E15" s="7"/>
      <c r="F15" s="7"/>
      <c r="G15" s="8">
        <v>0.0006944444444444445</v>
      </c>
      <c r="H15" s="8">
        <v>0.0006944444444444445</v>
      </c>
      <c r="I15" s="8">
        <v>0.002777777777777778</v>
      </c>
      <c r="J15" s="7"/>
      <c r="K15" s="7"/>
      <c r="L15" s="7"/>
      <c r="M15" s="8">
        <v>0.0006944444444444445</v>
      </c>
      <c r="N15" s="8"/>
      <c r="O15" s="8">
        <v>0.001388888888888889</v>
      </c>
      <c r="P15" s="8">
        <f t="shared" si="0"/>
        <v>0.00625</v>
      </c>
    </row>
    <row r="16" spans="1:16" ht="12.75">
      <c r="A16" s="5">
        <v>13</v>
      </c>
      <c r="B16" s="14" t="s">
        <v>59</v>
      </c>
      <c r="C16" s="5" t="s">
        <v>56</v>
      </c>
      <c r="D16" s="8"/>
      <c r="E16" s="7"/>
      <c r="F16" s="7"/>
      <c r="G16" s="8">
        <v>0.001388888888888889</v>
      </c>
      <c r="H16" s="8">
        <v>0.007638888888888889</v>
      </c>
      <c r="I16" s="8"/>
      <c r="J16" s="7"/>
      <c r="K16" s="7"/>
      <c r="L16" s="7"/>
      <c r="M16" s="8"/>
      <c r="N16" s="8"/>
      <c r="O16" s="8"/>
      <c r="P16" s="8">
        <f t="shared" si="0"/>
        <v>0.009027777777777777</v>
      </c>
    </row>
    <row r="17" spans="1:16" ht="12.75">
      <c r="A17" s="5">
        <v>14</v>
      </c>
      <c r="B17" s="14" t="s">
        <v>65</v>
      </c>
      <c r="C17" s="5" t="s">
        <v>56</v>
      </c>
      <c r="D17" s="8"/>
      <c r="E17" s="7"/>
      <c r="F17" s="7"/>
      <c r="G17" s="8"/>
      <c r="H17" s="8"/>
      <c r="I17" s="8"/>
      <c r="J17" s="7"/>
      <c r="K17" s="7"/>
      <c r="L17" s="7"/>
      <c r="M17" s="8">
        <v>0.001388888888888889</v>
      </c>
      <c r="N17" s="8">
        <v>0.015277777777777777</v>
      </c>
      <c r="O17" s="8">
        <v>0.0020833333333333333</v>
      </c>
      <c r="P17" s="8">
        <f t="shared" si="0"/>
        <v>0.01875</v>
      </c>
    </row>
    <row r="18" spans="1:16" ht="12.75">
      <c r="A18" s="5">
        <v>15</v>
      </c>
      <c r="B18" s="14" t="s">
        <v>46</v>
      </c>
      <c r="C18" s="5" t="s">
        <v>43</v>
      </c>
      <c r="D18" s="8"/>
      <c r="E18" s="7"/>
      <c r="F18" s="7"/>
      <c r="G18" s="8"/>
      <c r="H18" s="8"/>
      <c r="I18" s="8"/>
      <c r="J18" s="7"/>
      <c r="K18" s="7"/>
      <c r="L18" s="7"/>
      <c r="M18" s="8"/>
      <c r="N18" s="8">
        <v>0.0006944444444444445</v>
      </c>
      <c r="O18" s="8">
        <v>0.035416666666666666</v>
      </c>
      <c r="P18" s="8">
        <f t="shared" si="0"/>
        <v>0.03611111111111111</v>
      </c>
    </row>
    <row r="19" spans="1:16" ht="12.75">
      <c r="A19" s="5">
        <v>16</v>
      </c>
      <c r="B19" s="14" t="s">
        <v>68</v>
      </c>
      <c r="C19" s="5" t="s">
        <v>56</v>
      </c>
      <c r="D19" s="8"/>
      <c r="E19" s="7"/>
      <c r="F19" s="7"/>
      <c r="G19" s="8"/>
      <c r="H19" s="8"/>
      <c r="I19" s="8"/>
      <c r="J19" s="7"/>
      <c r="K19" s="7"/>
      <c r="L19" s="7"/>
      <c r="M19" s="8"/>
      <c r="N19" s="8"/>
      <c r="O19" s="8">
        <v>0.125</v>
      </c>
      <c r="P19" s="8">
        <f t="shared" si="0"/>
        <v>0.125</v>
      </c>
    </row>
    <row r="21" spans="1:3" ht="15">
      <c r="A21" s="12" t="s">
        <v>179</v>
      </c>
      <c r="C21" s="12" t="s">
        <v>95</v>
      </c>
    </row>
    <row r="22" spans="1:3" ht="15">
      <c r="A22" s="12" t="s">
        <v>180</v>
      </c>
      <c r="C22" s="12" t="s">
        <v>97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2"/>
  <sheetViews>
    <sheetView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5.125" style="0" bestFit="1" customWidth="1"/>
    <col min="2" max="2" width="61.875" style="0" bestFit="1" customWidth="1"/>
    <col min="3" max="3" width="7.00390625" style="18" bestFit="1" customWidth="1"/>
    <col min="4" max="6" width="20.75390625" style="0" customWidth="1"/>
  </cols>
  <sheetData>
    <row r="1" ht="81" customHeight="1"/>
    <row r="2" spans="1:6" ht="38.25" customHeight="1">
      <c r="A2" s="48" t="s">
        <v>299</v>
      </c>
      <c r="B2" s="48"/>
      <c r="C2" s="48"/>
      <c r="D2" s="48"/>
      <c r="E2" s="48"/>
      <c r="F2" s="48"/>
    </row>
    <row r="3" spans="1:6" ht="12.75">
      <c r="A3" s="2" t="s">
        <v>93</v>
      </c>
      <c r="B3" s="2" t="s">
        <v>91</v>
      </c>
      <c r="C3" s="3" t="s">
        <v>92</v>
      </c>
      <c r="D3" s="3" t="s">
        <v>296</v>
      </c>
      <c r="E3" s="3" t="s">
        <v>297</v>
      </c>
      <c r="F3" s="3" t="s">
        <v>298</v>
      </c>
    </row>
    <row r="4" spans="1:6" ht="12.75">
      <c r="A4" s="5">
        <v>1</v>
      </c>
      <c r="B4" s="14" t="s">
        <v>42</v>
      </c>
      <c r="C4" s="5" t="s">
        <v>43</v>
      </c>
      <c r="D4" s="33">
        <v>0.5146921296296296</v>
      </c>
      <c r="E4" s="33">
        <v>0.5169201388888889</v>
      </c>
      <c r="F4" s="33">
        <f aca="true" t="shared" si="0" ref="F4:F19">E4-D4</f>
        <v>0.002228009259259256</v>
      </c>
    </row>
    <row r="5" spans="1:6" ht="12.75">
      <c r="A5" s="5">
        <v>2</v>
      </c>
      <c r="B5" s="14" t="s">
        <v>52</v>
      </c>
      <c r="C5" s="5" t="s">
        <v>43</v>
      </c>
      <c r="D5" s="33">
        <v>0.5110891203703704</v>
      </c>
      <c r="E5" s="33">
        <v>0.5133333333333333</v>
      </c>
      <c r="F5" s="33">
        <f t="shared" si="0"/>
        <v>0.002244212962962955</v>
      </c>
    </row>
    <row r="6" spans="1:6" ht="12.75">
      <c r="A6" s="5">
        <v>3</v>
      </c>
      <c r="B6" s="14" t="s">
        <v>220</v>
      </c>
      <c r="C6" s="5" t="s">
        <v>43</v>
      </c>
      <c r="D6" s="33">
        <v>0.5147037037037038</v>
      </c>
      <c r="E6" s="33">
        <v>0.5169803240740741</v>
      </c>
      <c r="F6" s="33">
        <f>E6-D6</f>
        <v>0.0022766203703703525</v>
      </c>
    </row>
    <row r="7" spans="1:6" ht="12.75">
      <c r="A7" s="5">
        <v>4</v>
      </c>
      <c r="B7" s="14" t="s">
        <v>229</v>
      </c>
      <c r="C7" s="5" t="s">
        <v>43</v>
      </c>
      <c r="D7" s="33">
        <v>0.5028761574074074</v>
      </c>
      <c r="E7" s="33">
        <v>0.5052013888888889</v>
      </c>
      <c r="F7" s="33">
        <f t="shared" si="0"/>
        <v>0.002325231481481449</v>
      </c>
    </row>
    <row r="8" spans="1:6" ht="12.75">
      <c r="A8" s="5">
        <v>5</v>
      </c>
      <c r="B8" s="14" t="s">
        <v>49</v>
      </c>
      <c r="C8" s="5" t="s">
        <v>43</v>
      </c>
      <c r="D8" s="33">
        <v>0.5110891203703704</v>
      </c>
      <c r="E8" s="33">
        <v>0.5134201388888889</v>
      </c>
      <c r="F8" s="33">
        <f t="shared" si="0"/>
        <v>0.0023310185185185794</v>
      </c>
    </row>
    <row r="9" spans="1:6" ht="12.75">
      <c r="A9" s="5">
        <v>6</v>
      </c>
      <c r="B9" s="14" t="s">
        <v>46</v>
      </c>
      <c r="C9" s="5" t="s">
        <v>43</v>
      </c>
      <c r="D9" s="33">
        <v>0.4950185185185185</v>
      </c>
      <c r="E9" s="33">
        <v>0.49737499999999996</v>
      </c>
      <c r="F9" s="33">
        <f t="shared" si="0"/>
        <v>0.0023564814814814317</v>
      </c>
    </row>
    <row r="10" spans="1:6" ht="12.75">
      <c r="A10" s="5">
        <v>7</v>
      </c>
      <c r="B10" s="14" t="s">
        <v>59</v>
      </c>
      <c r="C10" s="5" t="s">
        <v>56</v>
      </c>
      <c r="D10" s="33">
        <v>0.5028784722222223</v>
      </c>
      <c r="E10" s="33">
        <v>0.505255787037037</v>
      </c>
      <c r="F10" s="33">
        <f t="shared" si="0"/>
        <v>0.002377314814814735</v>
      </c>
    </row>
    <row r="11" spans="1:6" ht="12.75">
      <c r="A11" s="5">
        <v>8</v>
      </c>
      <c r="B11" s="14" t="s">
        <v>71</v>
      </c>
      <c r="C11" s="5" t="s">
        <v>56</v>
      </c>
      <c r="D11" s="33">
        <v>0.4989849537037037</v>
      </c>
      <c r="E11" s="33">
        <v>0.5013784722222222</v>
      </c>
      <c r="F11" s="33">
        <f t="shared" si="0"/>
        <v>0.0023935185185184893</v>
      </c>
    </row>
    <row r="12" spans="1:6" ht="12.75">
      <c r="A12" s="5">
        <v>9</v>
      </c>
      <c r="B12" s="14" t="s">
        <v>68</v>
      </c>
      <c r="C12" s="5" t="s">
        <v>56</v>
      </c>
      <c r="D12" s="33">
        <v>0.4870219907407407</v>
      </c>
      <c r="E12" s="33">
        <v>0.48943287037037037</v>
      </c>
      <c r="F12" s="33">
        <f t="shared" si="0"/>
        <v>0.0024108796296296586</v>
      </c>
    </row>
    <row r="13" spans="1:6" ht="12.75">
      <c r="A13" s="5">
        <v>10</v>
      </c>
      <c r="B13" s="14" t="s">
        <v>62</v>
      </c>
      <c r="C13" s="5" t="s">
        <v>56</v>
      </c>
      <c r="D13" s="33">
        <v>0.5072986111111111</v>
      </c>
      <c r="E13" s="33">
        <v>0.509712962962963</v>
      </c>
      <c r="F13" s="33">
        <f t="shared" si="0"/>
        <v>0.0024143518518519036</v>
      </c>
    </row>
    <row r="14" spans="1:6" ht="12.75">
      <c r="A14" s="5">
        <v>11</v>
      </c>
      <c r="B14" s="14" t="s">
        <v>65</v>
      </c>
      <c r="C14" s="5" t="s">
        <v>56</v>
      </c>
      <c r="D14" s="33">
        <v>0.4989918981481481</v>
      </c>
      <c r="E14" s="33">
        <v>0.5014236111111111</v>
      </c>
      <c r="F14" s="33">
        <f t="shared" si="0"/>
        <v>0.0024317129629630174</v>
      </c>
    </row>
    <row r="15" spans="1:6" ht="12.75">
      <c r="A15" s="5">
        <v>12</v>
      </c>
      <c r="B15" s="14" t="s">
        <v>55</v>
      </c>
      <c r="C15" s="5" t="s">
        <v>56</v>
      </c>
      <c r="D15" s="33">
        <v>0.5073055555555556</v>
      </c>
      <c r="E15" s="33">
        <v>0.5097754629629629</v>
      </c>
      <c r="F15" s="33">
        <f t="shared" si="0"/>
        <v>0.002469907407407379</v>
      </c>
    </row>
    <row r="16" spans="1:6" ht="12.75">
      <c r="A16" s="5">
        <v>13</v>
      </c>
      <c r="B16" s="14" t="s">
        <v>78</v>
      </c>
      <c r="C16" s="5" t="s">
        <v>43</v>
      </c>
      <c r="D16" s="33">
        <v>0.4950219907407407</v>
      </c>
      <c r="E16" s="33">
        <v>0.49750347222222224</v>
      </c>
      <c r="F16" s="33">
        <f t="shared" si="0"/>
        <v>0.002481481481481529</v>
      </c>
    </row>
    <row r="17" spans="1:6" ht="12.75">
      <c r="A17" s="5">
        <v>14</v>
      </c>
      <c r="B17" s="14" t="s">
        <v>87</v>
      </c>
      <c r="C17" s="5" t="s">
        <v>56</v>
      </c>
      <c r="D17" s="33">
        <v>0.4870208333333333</v>
      </c>
      <c r="E17" s="33">
        <v>0.48951388888888886</v>
      </c>
      <c r="F17" s="33">
        <f t="shared" si="0"/>
        <v>0.002493055555555568</v>
      </c>
    </row>
    <row r="18" spans="1:6" ht="12.75">
      <c r="A18" s="5">
        <v>15</v>
      </c>
      <c r="B18" s="14" t="s">
        <v>81</v>
      </c>
      <c r="C18" s="5" t="s">
        <v>56</v>
      </c>
      <c r="D18" s="33">
        <v>0.49090277777777774</v>
      </c>
      <c r="E18" s="33">
        <v>0.4935543981481481</v>
      </c>
      <c r="F18" s="33">
        <f t="shared" si="0"/>
        <v>0.0026516203703703667</v>
      </c>
    </row>
    <row r="19" spans="1:6" ht="12.75">
      <c r="A19" s="5">
        <v>16</v>
      </c>
      <c r="B19" s="14" t="s">
        <v>84</v>
      </c>
      <c r="C19" s="5" t="s">
        <v>56</v>
      </c>
      <c r="D19" s="33">
        <v>0.49090393518518516</v>
      </c>
      <c r="E19" s="33">
        <v>0.4935706018518518</v>
      </c>
      <c r="F19" s="33">
        <f t="shared" si="0"/>
        <v>0.0026666666666666505</v>
      </c>
    </row>
    <row r="21" spans="1:3" ht="15">
      <c r="A21" s="12" t="s">
        <v>179</v>
      </c>
      <c r="C21" s="12" t="s">
        <v>95</v>
      </c>
    </row>
    <row r="22" spans="1:3" ht="15">
      <c r="A22" s="12" t="s">
        <v>180</v>
      </c>
      <c r="C22" s="12" t="s">
        <v>97</v>
      </c>
    </row>
  </sheetData>
  <mergeCells count="1">
    <mergeCell ref="A2:F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61.875" style="0" bestFit="1" customWidth="1"/>
    <col min="3" max="3" width="7.00390625" style="18" bestFit="1" customWidth="1"/>
    <col min="4" max="9" width="15.75390625" style="0" customWidth="1"/>
  </cols>
  <sheetData>
    <row r="1" ht="81" customHeight="1"/>
    <row r="2" spans="1:9" ht="38.25" customHeight="1">
      <c r="A2" s="48" t="s">
        <v>362</v>
      </c>
      <c r="B2" s="48"/>
      <c r="C2" s="48"/>
      <c r="D2" s="48"/>
      <c r="E2" s="48"/>
      <c r="F2" s="48"/>
      <c r="G2" s="48"/>
      <c r="H2" s="48"/>
      <c r="I2" s="48"/>
    </row>
    <row r="3" spans="1:9" ht="38.25">
      <c r="A3" s="3" t="s">
        <v>93</v>
      </c>
      <c r="B3" s="2" t="s">
        <v>91</v>
      </c>
      <c r="C3" s="3" t="s">
        <v>92</v>
      </c>
      <c r="D3" s="3" t="s">
        <v>232</v>
      </c>
      <c r="E3" s="3" t="s">
        <v>231</v>
      </c>
      <c r="F3" s="3" t="s">
        <v>300</v>
      </c>
      <c r="G3" s="3" t="s">
        <v>298</v>
      </c>
      <c r="H3" s="3" t="s">
        <v>341</v>
      </c>
      <c r="I3" s="3" t="s">
        <v>361</v>
      </c>
    </row>
    <row r="4" spans="1:9" ht="12.75">
      <c r="A4" s="5">
        <v>1</v>
      </c>
      <c r="B4" s="14" t="s">
        <v>42</v>
      </c>
      <c r="C4" s="5" t="s">
        <v>43</v>
      </c>
      <c r="D4" s="26">
        <v>0</v>
      </c>
      <c r="E4" s="8">
        <v>0</v>
      </c>
      <c r="F4" s="33">
        <v>0.002228009259259256</v>
      </c>
      <c r="G4" s="8">
        <f aca="true" t="shared" si="0" ref="G4:G19">D4+E4+F4</f>
        <v>0.002228009259259256</v>
      </c>
      <c r="H4" s="5">
        <v>1</v>
      </c>
      <c r="I4" s="5">
        <v>1</v>
      </c>
    </row>
    <row r="5" spans="1:9" ht="12.75">
      <c r="A5" s="5">
        <v>2</v>
      </c>
      <c r="B5" s="14" t="s">
        <v>52</v>
      </c>
      <c r="C5" s="5" t="s">
        <v>43</v>
      </c>
      <c r="D5" s="26">
        <v>0</v>
      </c>
      <c r="E5" s="8">
        <v>0</v>
      </c>
      <c r="F5" s="33">
        <v>0.002244212962962955</v>
      </c>
      <c r="G5" s="8">
        <f t="shared" si="0"/>
        <v>0.002244212962962955</v>
      </c>
      <c r="H5" s="5">
        <v>2</v>
      </c>
      <c r="I5" s="5">
        <v>2</v>
      </c>
    </row>
    <row r="6" spans="1:9" ht="12.75">
      <c r="A6" s="5">
        <v>3</v>
      </c>
      <c r="B6" s="14" t="s">
        <v>220</v>
      </c>
      <c r="C6" s="5" t="s">
        <v>43</v>
      </c>
      <c r="D6" s="26">
        <v>0</v>
      </c>
      <c r="E6" s="8">
        <v>0</v>
      </c>
      <c r="F6" s="33">
        <v>0.0022766203703703525</v>
      </c>
      <c r="G6" s="8">
        <f>D6+E6+F6</f>
        <v>0.0022766203703703525</v>
      </c>
      <c r="H6" s="5">
        <v>3</v>
      </c>
      <c r="I6" s="5">
        <v>3</v>
      </c>
    </row>
    <row r="7" spans="1:9" ht="12.75">
      <c r="A7" s="5">
        <v>4</v>
      </c>
      <c r="B7" s="14" t="s">
        <v>55</v>
      </c>
      <c r="C7" s="5" t="s">
        <v>56</v>
      </c>
      <c r="D7" s="26">
        <v>0</v>
      </c>
      <c r="E7" s="8">
        <v>0</v>
      </c>
      <c r="F7" s="33">
        <v>0.002469907407407379</v>
      </c>
      <c r="G7" s="8">
        <f t="shared" si="0"/>
        <v>0.002469907407407379</v>
      </c>
      <c r="H7" s="5">
        <v>4</v>
      </c>
      <c r="I7" s="5">
        <v>1</v>
      </c>
    </row>
    <row r="8" spans="1:9" ht="12.75">
      <c r="A8" s="5">
        <v>5</v>
      </c>
      <c r="B8" s="14" t="s">
        <v>49</v>
      </c>
      <c r="C8" s="5" t="s">
        <v>43</v>
      </c>
      <c r="D8" s="26">
        <v>0</v>
      </c>
      <c r="E8" s="8">
        <v>0.0006944444444444445</v>
      </c>
      <c r="F8" s="33">
        <v>0.0023310185185185794</v>
      </c>
      <c r="G8" s="8">
        <f t="shared" si="0"/>
        <v>0.003025462962963024</v>
      </c>
      <c r="H8" s="5">
        <v>5</v>
      </c>
      <c r="I8" s="5">
        <v>4</v>
      </c>
    </row>
    <row r="9" spans="1:9" ht="12.75">
      <c r="A9" s="5">
        <v>6</v>
      </c>
      <c r="B9" s="14" t="s">
        <v>71</v>
      </c>
      <c r="C9" s="5" t="s">
        <v>56</v>
      </c>
      <c r="D9" s="26">
        <v>0</v>
      </c>
      <c r="E9" s="8">
        <v>0.0006944444444444445</v>
      </c>
      <c r="F9" s="33">
        <v>0.0023935185185184893</v>
      </c>
      <c r="G9" s="8">
        <f t="shared" si="0"/>
        <v>0.003087962962962934</v>
      </c>
      <c r="H9" s="5">
        <v>6</v>
      </c>
      <c r="I9" s="5">
        <v>2</v>
      </c>
    </row>
    <row r="10" spans="1:9" ht="12.75">
      <c r="A10" s="5">
        <v>7</v>
      </c>
      <c r="B10" s="14" t="s">
        <v>62</v>
      </c>
      <c r="C10" s="5" t="s">
        <v>56</v>
      </c>
      <c r="D10" s="26">
        <v>0</v>
      </c>
      <c r="E10" s="8">
        <v>0.0006944444444444445</v>
      </c>
      <c r="F10" s="33">
        <v>0.0024143518518519036</v>
      </c>
      <c r="G10" s="8">
        <f t="shared" si="0"/>
        <v>0.003108796296296348</v>
      </c>
      <c r="H10" s="5">
        <v>7</v>
      </c>
      <c r="I10" s="5">
        <v>3</v>
      </c>
    </row>
    <row r="11" spans="1:9" ht="12.75">
      <c r="A11" s="5">
        <v>8</v>
      </c>
      <c r="B11" s="14" t="s">
        <v>59</v>
      </c>
      <c r="C11" s="5" t="s">
        <v>56</v>
      </c>
      <c r="D11" s="26">
        <v>0</v>
      </c>
      <c r="E11" s="8">
        <v>0.009027777777777777</v>
      </c>
      <c r="F11" s="33">
        <v>0.002377314814814735</v>
      </c>
      <c r="G11" s="8">
        <f t="shared" si="0"/>
        <v>0.011405092592592512</v>
      </c>
      <c r="H11" s="5">
        <v>8</v>
      </c>
      <c r="I11" s="5">
        <v>4</v>
      </c>
    </row>
    <row r="12" spans="1:9" ht="12.75">
      <c r="A12" s="5">
        <v>9</v>
      </c>
      <c r="B12" s="14" t="s">
        <v>229</v>
      </c>
      <c r="C12" s="5" t="s">
        <v>43</v>
      </c>
      <c r="D12" s="26">
        <v>0.006944444444444445</v>
      </c>
      <c r="E12" s="8">
        <v>0.005555555555555556</v>
      </c>
      <c r="F12" s="33">
        <v>0.002325231481481449</v>
      </c>
      <c r="G12" s="8">
        <f t="shared" si="0"/>
        <v>0.01482523148148145</v>
      </c>
      <c r="H12" s="5">
        <v>9</v>
      </c>
      <c r="I12" s="5">
        <v>5</v>
      </c>
    </row>
    <row r="13" spans="1:9" ht="12.75">
      <c r="A13" s="5">
        <v>10</v>
      </c>
      <c r="B13" s="14" t="s">
        <v>81</v>
      </c>
      <c r="C13" s="5" t="s">
        <v>56</v>
      </c>
      <c r="D13" s="26">
        <v>0.011111111111111112</v>
      </c>
      <c r="E13" s="8">
        <v>0.0020833333333333333</v>
      </c>
      <c r="F13" s="33">
        <v>0.0026516203703703667</v>
      </c>
      <c r="G13" s="8">
        <f t="shared" si="0"/>
        <v>0.015846064814814813</v>
      </c>
      <c r="H13" s="5">
        <v>10</v>
      </c>
      <c r="I13" s="5">
        <v>5</v>
      </c>
    </row>
    <row r="14" spans="1:9" ht="12.75">
      <c r="A14" s="5">
        <v>11</v>
      </c>
      <c r="B14" s="14" t="s">
        <v>78</v>
      </c>
      <c r="C14" s="5" t="s">
        <v>43</v>
      </c>
      <c r="D14" s="26">
        <v>0.00972222222222222</v>
      </c>
      <c r="E14" s="8">
        <v>0.00625</v>
      </c>
      <c r="F14" s="33">
        <v>0.002481481481481529</v>
      </c>
      <c r="G14" s="8">
        <f t="shared" si="0"/>
        <v>0.01845370370370375</v>
      </c>
      <c r="H14" s="5">
        <v>11</v>
      </c>
      <c r="I14" s="5">
        <v>6</v>
      </c>
    </row>
    <row r="15" spans="1:9" ht="12.75">
      <c r="A15" s="5">
        <v>12</v>
      </c>
      <c r="B15" s="14" t="s">
        <v>65</v>
      </c>
      <c r="C15" s="5" t="s">
        <v>56</v>
      </c>
      <c r="D15" s="26">
        <v>0</v>
      </c>
      <c r="E15" s="8">
        <v>0.01875</v>
      </c>
      <c r="F15" s="33">
        <v>0.0024317129629630174</v>
      </c>
      <c r="G15" s="8">
        <f t="shared" si="0"/>
        <v>0.021181712962963017</v>
      </c>
      <c r="H15" s="5">
        <v>12</v>
      </c>
      <c r="I15" s="5">
        <v>6</v>
      </c>
    </row>
    <row r="16" spans="1:9" ht="12.75">
      <c r="A16" s="5">
        <v>13</v>
      </c>
      <c r="B16" s="14" t="s">
        <v>84</v>
      </c>
      <c r="C16" s="5" t="s">
        <v>56</v>
      </c>
      <c r="D16" s="26">
        <v>0.019444444444444445</v>
      </c>
      <c r="E16" s="8">
        <v>0.004861111111111111</v>
      </c>
      <c r="F16" s="33">
        <v>0.0026666666666666505</v>
      </c>
      <c r="G16" s="8">
        <f t="shared" si="0"/>
        <v>0.026972222222222206</v>
      </c>
      <c r="H16" s="5">
        <v>13</v>
      </c>
      <c r="I16" s="5">
        <v>7</v>
      </c>
    </row>
    <row r="17" spans="1:9" ht="12.75">
      <c r="A17" s="5">
        <v>14</v>
      </c>
      <c r="B17" s="14" t="s">
        <v>46</v>
      </c>
      <c r="C17" s="5" t="s">
        <v>43</v>
      </c>
      <c r="D17" s="26">
        <v>0</v>
      </c>
      <c r="E17" s="8">
        <v>0.03611111111111111</v>
      </c>
      <c r="F17" s="33">
        <v>0.0023564814814814317</v>
      </c>
      <c r="G17" s="8">
        <f t="shared" si="0"/>
        <v>0.03846759259259254</v>
      </c>
      <c r="H17" s="5">
        <v>14</v>
      </c>
      <c r="I17" s="5">
        <v>7</v>
      </c>
    </row>
    <row r="18" spans="1:9" ht="12.75">
      <c r="A18" s="5">
        <v>15</v>
      </c>
      <c r="B18" s="14" t="s">
        <v>68</v>
      </c>
      <c r="C18" s="5" t="s">
        <v>56</v>
      </c>
      <c r="D18" s="26">
        <v>0</v>
      </c>
      <c r="E18" s="8">
        <v>0.125</v>
      </c>
      <c r="F18" s="33">
        <v>0.0024108796296296586</v>
      </c>
      <c r="G18" s="8">
        <f t="shared" si="0"/>
        <v>0.12741087962962966</v>
      </c>
      <c r="H18" s="5">
        <v>15</v>
      </c>
      <c r="I18" s="5">
        <v>8</v>
      </c>
    </row>
    <row r="19" spans="1:9" ht="12.75">
      <c r="A19" s="5">
        <v>16</v>
      </c>
      <c r="B19" s="14" t="s">
        <v>87</v>
      </c>
      <c r="C19" s="5" t="s">
        <v>56</v>
      </c>
      <c r="D19" s="26">
        <v>0.3590277777777778</v>
      </c>
      <c r="E19" s="8">
        <v>0.001388888888888889</v>
      </c>
      <c r="F19" s="33">
        <v>0.002493055555555568</v>
      </c>
      <c r="G19" s="8">
        <f t="shared" si="0"/>
        <v>0.36290972222222223</v>
      </c>
      <c r="H19" s="5">
        <v>16</v>
      </c>
      <c r="I19" s="5">
        <v>9</v>
      </c>
    </row>
    <row r="21" spans="1:3" ht="15">
      <c r="A21" s="12" t="s">
        <v>179</v>
      </c>
      <c r="C21" s="12" t="s">
        <v>95</v>
      </c>
    </row>
    <row r="22" spans="1:3" ht="15">
      <c r="A22" s="12" t="s">
        <v>180</v>
      </c>
      <c r="C22" s="12" t="s">
        <v>97</v>
      </c>
    </row>
  </sheetData>
  <mergeCells count="1">
    <mergeCell ref="A2:I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L2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.00390625" style="0" bestFit="1" customWidth="1"/>
    <col min="2" max="2" width="21.625" style="0" bestFit="1" customWidth="1"/>
    <col min="3" max="3" width="15.375" style="0" bestFit="1" customWidth="1"/>
    <col min="4" max="4" width="16.625" style="0" customWidth="1"/>
    <col min="5" max="5" width="15.375" style="0" bestFit="1" customWidth="1"/>
    <col min="6" max="6" width="6.25390625" style="0" bestFit="1" customWidth="1"/>
    <col min="7" max="7" width="22.25390625" style="0" customWidth="1"/>
    <col min="8" max="8" width="16.125" style="0" customWidth="1"/>
    <col min="9" max="9" width="15.25390625" style="0" customWidth="1"/>
    <col min="11" max="11" width="12.375" style="0" customWidth="1"/>
  </cols>
  <sheetData>
    <row r="5" spans="1:9" ht="31.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12" ht="18">
      <c r="A6" s="46" t="s">
        <v>360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7"/>
    </row>
    <row r="7" spans="1:11" ht="38.25" customHeight="1">
      <c r="A7" s="49" t="s">
        <v>362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5">
      <c r="A8" s="45" t="s">
        <v>363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ht="13.5" thickBot="1"/>
    <row r="10" spans="1:11" ht="15" customHeight="1" thickBot="1">
      <c r="A10" s="42" t="s">
        <v>238</v>
      </c>
      <c r="B10" s="47" t="s">
        <v>239</v>
      </c>
      <c r="C10" s="47"/>
      <c r="D10" s="47" t="s">
        <v>240</v>
      </c>
      <c r="E10" s="47"/>
      <c r="F10" s="47" t="s">
        <v>241</v>
      </c>
      <c r="G10" s="47"/>
      <c r="H10" s="47"/>
      <c r="I10" s="42" t="s">
        <v>275</v>
      </c>
      <c r="J10" s="42" t="s">
        <v>237</v>
      </c>
      <c r="K10" s="42" t="s">
        <v>276</v>
      </c>
    </row>
    <row r="11" spans="1:11" ht="15" customHeight="1" thickBot="1">
      <c r="A11" s="42"/>
      <c r="B11" s="31" t="s">
        <v>242</v>
      </c>
      <c r="C11" s="42" t="s">
        <v>243</v>
      </c>
      <c r="D11" s="31" t="s">
        <v>244</v>
      </c>
      <c r="E11" s="42" t="s">
        <v>243</v>
      </c>
      <c r="F11" s="42" t="s">
        <v>245</v>
      </c>
      <c r="G11" s="42" t="s">
        <v>244</v>
      </c>
      <c r="H11" s="42" t="s">
        <v>277</v>
      </c>
      <c r="I11" s="42"/>
      <c r="J11" s="42"/>
      <c r="K11" s="42"/>
    </row>
    <row r="12" spans="1:11" ht="15" customHeight="1" thickBot="1">
      <c r="A12" s="42"/>
      <c r="B12" s="31" t="s">
        <v>246</v>
      </c>
      <c r="C12" s="42"/>
      <c r="D12" s="31" t="s">
        <v>246</v>
      </c>
      <c r="E12" s="42"/>
      <c r="F12" s="42"/>
      <c r="G12" s="42"/>
      <c r="H12" s="42"/>
      <c r="I12" s="42"/>
      <c r="J12" s="42"/>
      <c r="K12" s="42"/>
    </row>
    <row r="13" spans="1:11" ht="26.25" thickBot="1">
      <c r="A13" s="41">
        <v>1</v>
      </c>
      <c r="B13" s="41" t="s">
        <v>304</v>
      </c>
      <c r="C13" s="41" t="s">
        <v>305</v>
      </c>
      <c r="D13" s="41" t="s">
        <v>306</v>
      </c>
      <c r="E13" s="41" t="s">
        <v>305</v>
      </c>
      <c r="F13" s="37" t="s">
        <v>307</v>
      </c>
      <c r="G13" s="37" t="s">
        <v>308</v>
      </c>
      <c r="H13" s="37">
        <v>2</v>
      </c>
      <c r="I13" s="32" t="s">
        <v>280</v>
      </c>
      <c r="J13" s="28">
        <v>6</v>
      </c>
      <c r="K13" s="41" t="s">
        <v>355</v>
      </c>
    </row>
    <row r="14" spans="1:11" ht="26.25" thickBot="1">
      <c r="A14" s="41"/>
      <c r="B14" s="41"/>
      <c r="C14" s="41"/>
      <c r="D14" s="41"/>
      <c r="E14" s="41"/>
      <c r="F14" s="37" t="s">
        <v>309</v>
      </c>
      <c r="G14" s="37" t="s">
        <v>310</v>
      </c>
      <c r="H14" s="37">
        <v>1</v>
      </c>
      <c r="I14" s="32" t="s">
        <v>342</v>
      </c>
      <c r="J14" s="28">
        <v>5</v>
      </c>
      <c r="K14" s="41"/>
    </row>
    <row r="15" spans="1:11" ht="26.25" thickBot="1">
      <c r="A15" s="41"/>
      <c r="B15" s="41"/>
      <c r="C15" s="41"/>
      <c r="D15" s="41"/>
      <c r="E15" s="41"/>
      <c r="F15" s="37" t="s">
        <v>311</v>
      </c>
      <c r="G15" s="37" t="s">
        <v>312</v>
      </c>
      <c r="H15" s="37">
        <v>1</v>
      </c>
      <c r="I15" s="32" t="s">
        <v>343</v>
      </c>
      <c r="J15" s="28">
        <v>10</v>
      </c>
      <c r="K15" s="41"/>
    </row>
    <row r="16" spans="1:11" ht="26.25" thickBot="1">
      <c r="A16" s="41"/>
      <c r="B16" s="41"/>
      <c r="C16" s="41"/>
      <c r="D16" s="41"/>
      <c r="E16" s="41"/>
      <c r="F16" s="37" t="s">
        <v>313</v>
      </c>
      <c r="G16" s="37" t="s">
        <v>314</v>
      </c>
      <c r="H16" s="37">
        <v>2</v>
      </c>
      <c r="I16" s="32" t="s">
        <v>278</v>
      </c>
      <c r="J16" s="28">
        <v>2</v>
      </c>
      <c r="K16" s="41"/>
    </row>
    <row r="17" spans="1:11" ht="26.25" thickBot="1">
      <c r="A17" s="41"/>
      <c r="B17" s="41"/>
      <c r="C17" s="41"/>
      <c r="D17" s="41"/>
      <c r="E17" s="41"/>
      <c r="F17" s="37" t="s">
        <v>315</v>
      </c>
      <c r="G17" s="37" t="s">
        <v>316</v>
      </c>
      <c r="H17" s="37">
        <v>1</v>
      </c>
      <c r="I17" s="32" t="s">
        <v>344</v>
      </c>
      <c r="J17" s="28">
        <v>18</v>
      </c>
      <c r="K17" s="41"/>
    </row>
    <row r="18" spans="1:11" ht="26.25" thickBot="1">
      <c r="A18" s="41">
        <v>5</v>
      </c>
      <c r="B18" s="41" t="s">
        <v>336</v>
      </c>
      <c r="C18" s="41" t="s">
        <v>248</v>
      </c>
      <c r="D18" s="41" t="s">
        <v>249</v>
      </c>
      <c r="E18" s="41" t="s">
        <v>248</v>
      </c>
      <c r="F18" s="37" t="s">
        <v>337</v>
      </c>
      <c r="G18" s="37" t="s">
        <v>338</v>
      </c>
      <c r="H18" s="28">
        <v>1</v>
      </c>
      <c r="I18" s="32" t="s">
        <v>353</v>
      </c>
      <c r="J18" s="28">
        <v>12</v>
      </c>
      <c r="K18" s="41" t="s">
        <v>356</v>
      </c>
    </row>
    <row r="19" spans="1:11" ht="26.25" thickBot="1">
      <c r="A19" s="41"/>
      <c r="B19" s="41"/>
      <c r="C19" s="41"/>
      <c r="D19" s="41"/>
      <c r="E19" s="41"/>
      <c r="F19" s="37" t="s">
        <v>339</v>
      </c>
      <c r="G19" s="37" t="s">
        <v>340</v>
      </c>
      <c r="H19" s="28">
        <v>2</v>
      </c>
      <c r="I19" s="32" t="s">
        <v>354</v>
      </c>
      <c r="J19" s="28">
        <v>9</v>
      </c>
      <c r="K19" s="41"/>
    </row>
    <row r="20" spans="1:11" ht="26.25" thickBot="1">
      <c r="A20" s="41">
        <v>3</v>
      </c>
      <c r="B20" s="41" t="s">
        <v>324</v>
      </c>
      <c r="C20" s="41" t="s">
        <v>260</v>
      </c>
      <c r="D20" s="41" t="s">
        <v>261</v>
      </c>
      <c r="E20" s="41" t="s">
        <v>260</v>
      </c>
      <c r="F20" s="37" t="s">
        <v>325</v>
      </c>
      <c r="G20" s="37" t="s">
        <v>326</v>
      </c>
      <c r="H20" s="28">
        <v>1</v>
      </c>
      <c r="I20" s="32" t="s">
        <v>347</v>
      </c>
      <c r="J20" s="28">
        <v>8</v>
      </c>
      <c r="K20" s="41" t="s">
        <v>357</v>
      </c>
    </row>
    <row r="21" spans="1:11" ht="26.25" thickBot="1">
      <c r="A21" s="41"/>
      <c r="B21" s="41"/>
      <c r="C21" s="41"/>
      <c r="D21" s="41"/>
      <c r="E21" s="41"/>
      <c r="F21" s="37" t="s">
        <v>327</v>
      </c>
      <c r="G21" s="37" t="s">
        <v>328</v>
      </c>
      <c r="H21" s="28">
        <v>1</v>
      </c>
      <c r="I21" s="32" t="s">
        <v>348</v>
      </c>
      <c r="J21" s="28">
        <v>25</v>
      </c>
      <c r="K21" s="41"/>
    </row>
    <row r="22" spans="1:11" ht="26.25" thickBot="1">
      <c r="A22" s="41"/>
      <c r="B22" s="41"/>
      <c r="C22" s="41"/>
      <c r="D22" s="41"/>
      <c r="E22" s="41"/>
      <c r="F22" s="37" t="s">
        <v>329</v>
      </c>
      <c r="G22" s="37" t="s">
        <v>330</v>
      </c>
      <c r="H22" s="28">
        <v>2</v>
      </c>
      <c r="I22" s="32" t="s">
        <v>349</v>
      </c>
      <c r="J22" s="28">
        <v>21</v>
      </c>
      <c r="K22" s="41"/>
    </row>
    <row r="23" spans="1:11" ht="26.25" thickBot="1">
      <c r="A23" s="41">
        <v>4</v>
      </c>
      <c r="B23" s="41" t="s">
        <v>331</v>
      </c>
      <c r="C23" s="41" t="s">
        <v>270</v>
      </c>
      <c r="D23" s="41" t="s">
        <v>332</v>
      </c>
      <c r="E23" s="41" t="s">
        <v>260</v>
      </c>
      <c r="F23" s="37" t="s">
        <v>333</v>
      </c>
      <c r="G23" s="37" t="s">
        <v>334</v>
      </c>
      <c r="H23" s="28">
        <v>1</v>
      </c>
      <c r="I23" s="32" t="s">
        <v>350</v>
      </c>
      <c r="J23" s="28">
        <v>20</v>
      </c>
      <c r="K23" s="41" t="s">
        <v>358</v>
      </c>
    </row>
    <row r="24" spans="1:11" ht="26.25" thickBot="1">
      <c r="A24" s="41"/>
      <c r="B24" s="41"/>
      <c r="C24" s="41"/>
      <c r="D24" s="41"/>
      <c r="E24" s="41"/>
      <c r="F24" s="37" t="s">
        <v>335</v>
      </c>
      <c r="G24" s="37" t="s">
        <v>351</v>
      </c>
      <c r="H24" s="28">
        <v>2</v>
      </c>
      <c r="I24" s="32" t="s">
        <v>352</v>
      </c>
      <c r="J24" s="28">
        <v>14</v>
      </c>
      <c r="K24" s="41"/>
    </row>
    <row r="25" spans="1:11" ht="26.25" thickBot="1">
      <c r="A25" s="41">
        <v>2</v>
      </c>
      <c r="B25" s="41" t="s">
        <v>317</v>
      </c>
      <c r="C25" s="41" t="s">
        <v>318</v>
      </c>
      <c r="D25" s="41" t="s">
        <v>319</v>
      </c>
      <c r="E25" s="41" t="s">
        <v>318</v>
      </c>
      <c r="F25" s="37" t="s">
        <v>320</v>
      </c>
      <c r="G25" s="37" t="s">
        <v>321</v>
      </c>
      <c r="H25" s="28">
        <v>1</v>
      </c>
      <c r="I25" s="32" t="s">
        <v>345</v>
      </c>
      <c r="J25" s="28">
        <v>23</v>
      </c>
      <c r="K25" s="41" t="s">
        <v>359</v>
      </c>
    </row>
    <row r="26" spans="1:11" ht="26.25" thickBot="1">
      <c r="A26" s="41"/>
      <c r="B26" s="41"/>
      <c r="C26" s="41"/>
      <c r="D26" s="41"/>
      <c r="E26" s="41"/>
      <c r="F26" s="37" t="s">
        <v>322</v>
      </c>
      <c r="G26" s="37" t="s">
        <v>323</v>
      </c>
      <c r="H26" s="28">
        <v>1</v>
      </c>
      <c r="I26" s="32" t="s">
        <v>346</v>
      </c>
      <c r="J26" s="28">
        <v>15</v>
      </c>
      <c r="K26" s="41"/>
    </row>
    <row r="28" spans="1:7" ht="15">
      <c r="A28" s="12" t="s">
        <v>179</v>
      </c>
      <c r="B28" s="12"/>
      <c r="C28" s="12"/>
      <c r="D28" s="12"/>
      <c r="E28" s="12"/>
      <c r="F28" s="13"/>
      <c r="G28" s="12" t="s">
        <v>95</v>
      </c>
    </row>
    <row r="29" spans="1:7" ht="15">
      <c r="A29" s="12" t="s">
        <v>180</v>
      </c>
      <c r="B29" s="12"/>
      <c r="C29" s="12"/>
      <c r="D29" s="12"/>
      <c r="E29" s="12"/>
      <c r="F29" s="13"/>
      <c r="G29" s="12" t="s">
        <v>97</v>
      </c>
    </row>
  </sheetData>
  <mergeCells count="46">
    <mergeCell ref="A5:I5"/>
    <mergeCell ref="A6:K6"/>
    <mergeCell ref="I10:I12"/>
    <mergeCell ref="C11:C12"/>
    <mergeCell ref="E11:E12"/>
    <mergeCell ref="F11:F12"/>
    <mergeCell ref="G11:G12"/>
    <mergeCell ref="H11:H12"/>
    <mergeCell ref="E13:E17"/>
    <mergeCell ref="A13:A17"/>
    <mergeCell ref="B13:B17"/>
    <mergeCell ref="C13:C17"/>
    <mergeCell ref="D13:D17"/>
    <mergeCell ref="A10:A12"/>
    <mergeCell ref="B10:C10"/>
    <mergeCell ref="D10:E10"/>
    <mergeCell ref="F10:H10"/>
    <mergeCell ref="B20:B22"/>
    <mergeCell ref="C20:C22"/>
    <mergeCell ref="E25:E26"/>
    <mergeCell ref="D25:D26"/>
    <mergeCell ref="C25:C26"/>
    <mergeCell ref="D23:D24"/>
    <mergeCell ref="E23:E24"/>
    <mergeCell ref="B25:B26"/>
    <mergeCell ref="A25:A26"/>
    <mergeCell ref="K25:K26"/>
    <mergeCell ref="B18:B19"/>
    <mergeCell ref="A18:A19"/>
    <mergeCell ref="E18:E19"/>
    <mergeCell ref="D18:D19"/>
    <mergeCell ref="C18:C19"/>
    <mergeCell ref="D20:D22"/>
    <mergeCell ref="E20:E22"/>
    <mergeCell ref="A20:A22"/>
    <mergeCell ref="B23:B24"/>
    <mergeCell ref="K20:K22"/>
    <mergeCell ref="K23:K24"/>
    <mergeCell ref="K18:K19"/>
    <mergeCell ref="A7:K7"/>
    <mergeCell ref="A8:K8"/>
    <mergeCell ref="J10:J12"/>
    <mergeCell ref="K10:K12"/>
    <mergeCell ref="K13:K17"/>
    <mergeCell ref="C23:C24"/>
    <mergeCell ref="A23:A2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C1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40.75390625" style="0" bestFit="1" customWidth="1"/>
    <col min="3" max="4" width="7.625" style="0" bestFit="1" customWidth="1"/>
    <col min="5" max="5" width="8.00390625" style="0" bestFit="1" customWidth="1"/>
    <col min="6" max="6" width="7.375" style="0" customWidth="1"/>
    <col min="7" max="7" width="10.25390625" style="0" bestFit="1" customWidth="1"/>
    <col min="8" max="8" width="8.75390625" style="0" bestFit="1" customWidth="1"/>
    <col min="10" max="10" width="7.375" style="0" bestFit="1" customWidth="1"/>
    <col min="11" max="11" width="10.25390625" style="0" bestFit="1" customWidth="1"/>
    <col min="12" max="12" width="7.875" style="0" bestFit="1" customWidth="1"/>
    <col min="13" max="13" width="8.25390625" style="0" bestFit="1" customWidth="1"/>
    <col min="14" max="14" width="7.375" style="0" bestFit="1" customWidth="1"/>
    <col min="15" max="15" width="10.25390625" style="0" bestFit="1" customWidth="1"/>
    <col min="16" max="17" width="8.375" style="0" bestFit="1" customWidth="1"/>
    <col min="18" max="18" width="7.375" style="0" bestFit="1" customWidth="1"/>
    <col min="19" max="19" width="10.25390625" style="0" bestFit="1" customWidth="1"/>
    <col min="20" max="21" width="8.375" style="0" bestFit="1" customWidth="1"/>
    <col min="22" max="22" width="7.375" style="0" bestFit="1" customWidth="1"/>
    <col min="23" max="23" width="10.25390625" style="0" bestFit="1" customWidth="1"/>
    <col min="24" max="24" width="11.25390625" style="0" customWidth="1"/>
    <col min="25" max="25" width="11.25390625" style="0" bestFit="1" customWidth="1"/>
    <col min="26" max="26" width="7.375" style="0" bestFit="1" customWidth="1"/>
    <col min="27" max="27" width="10.25390625" style="0" bestFit="1" customWidth="1"/>
    <col min="28" max="29" width="8.375" style="0" bestFit="1" customWidth="1"/>
    <col min="30" max="30" width="7.375" style="0" bestFit="1" customWidth="1"/>
    <col min="31" max="31" width="10.25390625" style="0" bestFit="1" customWidth="1"/>
    <col min="32" max="33" width="8.375" style="0" bestFit="1" customWidth="1"/>
    <col min="34" max="34" width="7.375" style="0" bestFit="1" customWidth="1"/>
    <col min="35" max="35" width="10.25390625" style="0" bestFit="1" customWidth="1"/>
    <col min="36" max="37" width="8.375" style="0" bestFit="1" customWidth="1"/>
    <col min="38" max="38" width="7.375" style="0" bestFit="1" customWidth="1"/>
    <col min="39" max="39" width="10.25390625" style="0" bestFit="1" customWidth="1"/>
    <col min="40" max="41" width="8.375" style="0" bestFit="1" customWidth="1"/>
    <col min="42" max="42" width="7.375" style="0" bestFit="1" customWidth="1"/>
    <col min="43" max="43" width="10.25390625" style="0" bestFit="1" customWidth="1"/>
    <col min="44" max="45" width="8.375" style="0" bestFit="1" customWidth="1"/>
    <col min="46" max="46" width="7.375" style="0" bestFit="1" customWidth="1"/>
    <col min="47" max="47" width="10.25390625" style="0" bestFit="1" customWidth="1"/>
    <col min="48" max="49" width="11.25390625" style="0" bestFit="1" customWidth="1"/>
    <col min="50" max="50" width="7.375" style="0" bestFit="1" customWidth="1"/>
    <col min="51" max="51" width="10.25390625" style="0" bestFit="1" customWidth="1"/>
    <col min="52" max="53" width="8.375" style="0" bestFit="1" customWidth="1"/>
    <col min="54" max="54" width="7.375" style="0" bestFit="1" customWidth="1"/>
    <col min="55" max="55" width="10.25390625" style="0" bestFit="1" customWidth="1"/>
    <col min="56" max="57" width="8.375" style="0" bestFit="1" customWidth="1"/>
    <col min="58" max="58" width="7.375" style="0" bestFit="1" customWidth="1"/>
    <col min="59" max="59" width="10.25390625" style="0" bestFit="1" customWidth="1"/>
    <col min="60" max="61" width="8.375" style="0" bestFit="1" customWidth="1"/>
    <col min="62" max="62" width="7.375" style="0" bestFit="1" customWidth="1"/>
    <col min="63" max="63" width="10.25390625" style="0" bestFit="1" customWidth="1"/>
    <col min="64" max="65" width="8.375" style="0" bestFit="1" customWidth="1"/>
    <col min="66" max="66" width="7.375" style="0" bestFit="1" customWidth="1"/>
    <col min="67" max="67" width="10.25390625" style="0" bestFit="1" customWidth="1"/>
    <col min="68" max="69" width="8.375" style="0" bestFit="1" customWidth="1"/>
    <col min="70" max="70" width="7.375" style="0" bestFit="1" customWidth="1"/>
    <col min="71" max="71" width="10.25390625" style="0" bestFit="1" customWidth="1"/>
    <col min="72" max="73" width="11.25390625" style="0" bestFit="1" customWidth="1"/>
    <col min="74" max="74" width="7.375" style="0" bestFit="1" customWidth="1"/>
    <col min="75" max="75" width="10.25390625" style="0" bestFit="1" customWidth="1"/>
    <col min="76" max="78" width="9.75390625" style="0" bestFit="1" customWidth="1"/>
    <col min="79" max="79" width="11.875" style="0" bestFit="1" customWidth="1"/>
    <col min="80" max="81" width="8.375" style="0" bestFit="1" customWidth="1"/>
  </cols>
  <sheetData>
    <row r="1" ht="81" customHeight="1"/>
    <row r="2" spans="2:15" ht="38.25" customHeight="1">
      <c r="B2" s="40" t="s">
        <v>198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81" ht="38.25">
      <c r="A3" s="3" t="s">
        <v>93</v>
      </c>
      <c r="B3" s="2" t="s">
        <v>91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98</v>
      </c>
      <c r="I3" s="3" t="s">
        <v>99</v>
      </c>
      <c r="J3" s="3" t="s">
        <v>3</v>
      </c>
      <c r="K3" s="3" t="s">
        <v>4</v>
      </c>
      <c r="L3" s="3" t="s">
        <v>100</v>
      </c>
      <c r="M3" s="3" t="s">
        <v>101</v>
      </c>
      <c r="N3" s="3" t="s">
        <v>3</v>
      </c>
      <c r="O3" s="3" t="s">
        <v>4</v>
      </c>
      <c r="P3" s="3" t="s">
        <v>102</v>
      </c>
      <c r="Q3" s="3" t="s">
        <v>103</v>
      </c>
      <c r="R3" s="3" t="s">
        <v>3</v>
      </c>
      <c r="S3" s="3" t="s">
        <v>4</v>
      </c>
      <c r="T3" s="3" t="s">
        <v>104</v>
      </c>
      <c r="U3" s="3" t="s">
        <v>105</v>
      </c>
      <c r="V3" s="3" t="s">
        <v>3</v>
      </c>
      <c r="W3" s="3" t="s">
        <v>4</v>
      </c>
      <c r="X3" s="3" t="s">
        <v>106</v>
      </c>
      <c r="Y3" s="3" t="s">
        <v>107</v>
      </c>
      <c r="Z3" s="3" t="s">
        <v>3</v>
      </c>
      <c r="AA3" s="3" t="s">
        <v>4</v>
      </c>
      <c r="AB3" s="3" t="s">
        <v>108</v>
      </c>
      <c r="AC3" s="3" t="s">
        <v>109</v>
      </c>
      <c r="AD3" s="3" t="s">
        <v>3</v>
      </c>
      <c r="AE3" s="3" t="s">
        <v>4</v>
      </c>
      <c r="AF3" s="3" t="s">
        <v>98</v>
      </c>
      <c r="AG3" s="3" t="s">
        <v>99</v>
      </c>
      <c r="AH3" s="3" t="s">
        <v>3</v>
      </c>
      <c r="AI3" s="3" t="s">
        <v>4</v>
      </c>
      <c r="AJ3" s="3" t="s">
        <v>110</v>
      </c>
      <c r="AK3" s="3" t="s">
        <v>111</v>
      </c>
      <c r="AL3" s="3" t="s">
        <v>3</v>
      </c>
      <c r="AM3" s="3" t="s">
        <v>4</v>
      </c>
      <c r="AN3" s="3" t="s">
        <v>112</v>
      </c>
      <c r="AO3" s="3" t="s">
        <v>113</v>
      </c>
      <c r="AP3" s="3" t="s">
        <v>3</v>
      </c>
      <c r="AQ3" s="3" t="s">
        <v>4</v>
      </c>
      <c r="AR3" s="3" t="s">
        <v>114</v>
      </c>
      <c r="AS3" s="3" t="s">
        <v>115</v>
      </c>
      <c r="AT3" s="3" t="s">
        <v>3</v>
      </c>
      <c r="AU3" s="3" t="s">
        <v>4</v>
      </c>
      <c r="AV3" s="3" t="s">
        <v>106</v>
      </c>
      <c r="AW3" s="3" t="s">
        <v>107</v>
      </c>
      <c r="AX3" s="3" t="s">
        <v>3</v>
      </c>
      <c r="AY3" s="3" t="s">
        <v>4</v>
      </c>
      <c r="AZ3" s="3" t="s">
        <v>7</v>
      </c>
      <c r="BA3" s="3" t="s">
        <v>8</v>
      </c>
      <c r="BB3" s="3" t="s">
        <v>3</v>
      </c>
      <c r="BC3" s="3" t="s">
        <v>4</v>
      </c>
      <c r="BD3" s="3" t="s">
        <v>98</v>
      </c>
      <c r="BE3" s="3" t="s">
        <v>99</v>
      </c>
      <c r="BF3" s="3" t="s">
        <v>3</v>
      </c>
      <c r="BG3" s="3" t="s">
        <v>4</v>
      </c>
      <c r="BH3" s="3" t="s">
        <v>116</v>
      </c>
      <c r="BI3" s="3" t="s">
        <v>117</v>
      </c>
      <c r="BJ3" s="3" t="s">
        <v>3</v>
      </c>
      <c r="BK3" s="3" t="s">
        <v>4</v>
      </c>
      <c r="BL3" s="3" t="s">
        <v>118</v>
      </c>
      <c r="BM3" s="3" t="s">
        <v>119</v>
      </c>
      <c r="BN3" s="3" t="s">
        <v>3</v>
      </c>
      <c r="BO3" s="3" t="s">
        <v>4</v>
      </c>
      <c r="BP3" s="3" t="s">
        <v>120</v>
      </c>
      <c r="BQ3" s="3" t="s">
        <v>121</v>
      </c>
      <c r="BR3" s="3" t="s">
        <v>3</v>
      </c>
      <c r="BS3" s="3" t="s">
        <v>4</v>
      </c>
      <c r="BT3" s="3" t="s">
        <v>106</v>
      </c>
      <c r="BU3" s="3" t="s">
        <v>107</v>
      </c>
      <c r="BV3" s="3" t="s">
        <v>3</v>
      </c>
      <c r="BW3" s="3" t="s">
        <v>4</v>
      </c>
      <c r="BX3" s="3" t="s">
        <v>181</v>
      </c>
      <c r="BY3" s="3" t="s">
        <v>182</v>
      </c>
      <c r="BZ3" s="3" t="s">
        <v>183</v>
      </c>
      <c r="CA3" s="3" t="s">
        <v>184</v>
      </c>
      <c r="CB3" s="3" t="s">
        <v>40</v>
      </c>
      <c r="CC3" s="3" t="s">
        <v>41</v>
      </c>
    </row>
    <row r="4" spans="1:81" ht="12.75">
      <c r="A4" s="5">
        <v>1</v>
      </c>
      <c r="B4" s="14" t="s">
        <v>185</v>
      </c>
      <c r="C4" s="5" t="s">
        <v>195</v>
      </c>
      <c r="D4" s="7">
        <v>0.3645833333333333</v>
      </c>
      <c r="E4" s="7">
        <v>0.3645833333333333</v>
      </c>
      <c r="F4" s="7"/>
      <c r="G4" s="9" t="s">
        <v>186</v>
      </c>
      <c r="H4" s="9" t="s">
        <v>187</v>
      </c>
      <c r="I4" s="7">
        <v>0.36875</v>
      </c>
      <c r="J4" s="7"/>
      <c r="K4" s="7">
        <v>0.38958333333333334</v>
      </c>
      <c r="L4" s="7">
        <v>0.37916666666666665</v>
      </c>
      <c r="M4" s="7">
        <v>0.3756944444444445</v>
      </c>
      <c r="N4" s="7"/>
      <c r="O4" s="7">
        <v>0.42083333333333334</v>
      </c>
      <c r="P4" s="7">
        <v>0.3965277777777778</v>
      </c>
      <c r="Q4" s="7">
        <v>0.3847222222222222</v>
      </c>
      <c r="R4" s="7"/>
      <c r="S4" s="7">
        <v>0.4381944444444445</v>
      </c>
      <c r="T4" s="7">
        <v>0.42083333333333334</v>
      </c>
      <c r="U4" s="7">
        <v>0.4</v>
      </c>
      <c r="V4" s="7"/>
      <c r="W4" s="7">
        <v>0.4625</v>
      </c>
      <c r="X4" s="7">
        <v>0.44375</v>
      </c>
      <c r="Y4" s="7">
        <v>0.41526620370370365</v>
      </c>
      <c r="Z4" s="7"/>
      <c r="AA4" s="7">
        <v>0.48541666666666666</v>
      </c>
      <c r="AB4" s="7">
        <v>0.4291550925925926</v>
      </c>
      <c r="AC4" s="7">
        <v>0.4298611111111111</v>
      </c>
      <c r="AD4" s="7">
        <v>0.0006944444444444445</v>
      </c>
      <c r="AE4" s="7">
        <v>0.47082175925925923</v>
      </c>
      <c r="AF4" s="7">
        <v>0.43333333333333335</v>
      </c>
      <c r="AG4" s="7">
        <v>0.43333333333333335</v>
      </c>
      <c r="AH4" s="7"/>
      <c r="AI4" s="7">
        <v>0.475</v>
      </c>
      <c r="AJ4" s="7">
        <v>0.44375</v>
      </c>
      <c r="AK4" s="7">
        <v>0.4388888888888889</v>
      </c>
      <c r="AL4" s="7"/>
      <c r="AM4" s="7">
        <v>0.48541666666666666</v>
      </c>
      <c r="AN4" s="7">
        <v>0.4611111111111111</v>
      </c>
      <c r="AO4" s="7">
        <v>0.4479166666666667</v>
      </c>
      <c r="AP4" s="7"/>
      <c r="AQ4" s="7">
        <v>0.5027777777777778</v>
      </c>
      <c r="AR4" s="7">
        <v>0.48541666666666666</v>
      </c>
      <c r="AS4" s="7">
        <v>0.4625</v>
      </c>
      <c r="AT4" s="7"/>
      <c r="AU4" s="7">
        <v>0.5270833333333333</v>
      </c>
      <c r="AV4" s="7">
        <v>0.5083333333333333</v>
      </c>
      <c r="AW4" s="7">
        <v>0.4761111111111111</v>
      </c>
      <c r="AX4" s="7"/>
      <c r="AY4" s="7">
        <v>0.55</v>
      </c>
      <c r="AZ4" s="7">
        <v>0.49</v>
      </c>
      <c r="BA4" s="7">
        <v>0.4902777777777778</v>
      </c>
      <c r="BB4" s="7"/>
      <c r="BC4" s="7">
        <v>0.5316666666666666</v>
      </c>
      <c r="BD4" s="7">
        <v>0.49375</v>
      </c>
      <c r="BE4" s="7">
        <v>0.49375</v>
      </c>
      <c r="BF4" s="7"/>
      <c r="BG4" s="7">
        <v>0.5354166666666667</v>
      </c>
      <c r="BH4" s="7">
        <v>0.5041666666666667</v>
      </c>
      <c r="BI4" s="7">
        <v>0.4993055555555555</v>
      </c>
      <c r="BJ4" s="7"/>
      <c r="BK4" s="7">
        <v>0.5458333333333333</v>
      </c>
      <c r="BL4" s="7">
        <v>0.5215277777777778</v>
      </c>
      <c r="BM4" s="7">
        <v>0.5069444444444444</v>
      </c>
      <c r="BN4" s="7"/>
      <c r="BO4" s="7">
        <v>0.5631944444444444</v>
      </c>
      <c r="BP4" s="7">
        <v>0.5458333333333333</v>
      </c>
      <c r="BQ4" s="7">
        <v>0.5201388888888888</v>
      </c>
      <c r="BR4" s="7"/>
      <c r="BS4" s="7">
        <v>0.5875</v>
      </c>
      <c r="BT4" s="7">
        <v>0.56875</v>
      </c>
      <c r="BU4" s="7">
        <v>0.5331481481481481</v>
      </c>
      <c r="BV4" s="7"/>
      <c r="BW4" s="7">
        <v>0.6104166666666667</v>
      </c>
      <c r="BX4" s="7">
        <f aca="true" t="shared" si="0" ref="BX4:BX9">Y4-I4</f>
        <v>0.04651620370370363</v>
      </c>
      <c r="BY4" s="7">
        <f>AW4-AG4</f>
        <v>0.04277777777777775</v>
      </c>
      <c r="BZ4" s="7">
        <f>BU4-BE4</f>
        <v>0.03939814814814813</v>
      </c>
      <c r="CA4" s="7">
        <f aca="true" t="shared" si="1" ref="CA4:CA9">BX4+BY4+BZ4</f>
        <v>0.1286921296296295</v>
      </c>
      <c r="CB4" s="17">
        <f aca="true" t="shared" si="2" ref="CB4:CB9">F4+J4+N4+R4+V4+Z4+AD4+AH4+AL4+AP4+AT4+AX4+BB4+BF4+BJ4+BN4+BR4+BV4</f>
        <v>0.0006944444444444445</v>
      </c>
      <c r="CC4" s="17">
        <f aca="true" t="shared" si="3" ref="CC4:CC9">CA4+CB4</f>
        <v>0.12938657407407395</v>
      </c>
    </row>
    <row r="5" spans="1:81" ht="12.75">
      <c r="A5" s="5">
        <v>2</v>
      </c>
      <c r="B5" s="14" t="s">
        <v>188</v>
      </c>
      <c r="C5" s="5" t="s">
        <v>133</v>
      </c>
      <c r="D5" s="7">
        <v>0.3875</v>
      </c>
      <c r="E5" s="7">
        <v>0.3875</v>
      </c>
      <c r="F5" s="7"/>
      <c r="G5" s="9" t="s">
        <v>189</v>
      </c>
      <c r="H5" s="9" t="s">
        <v>50</v>
      </c>
      <c r="I5" s="7">
        <v>0.3909722222222222</v>
      </c>
      <c r="J5" s="7"/>
      <c r="K5" s="7">
        <v>0.41180555555555554</v>
      </c>
      <c r="L5" s="7">
        <v>0.40138888888888885</v>
      </c>
      <c r="M5" s="7">
        <v>0.3965277777777778</v>
      </c>
      <c r="N5" s="7"/>
      <c r="O5" s="7">
        <v>0.44305555555555554</v>
      </c>
      <c r="P5" s="7">
        <v>0.41875</v>
      </c>
      <c r="Q5" s="7">
        <v>0.4041666666666666</v>
      </c>
      <c r="R5" s="7"/>
      <c r="S5" s="7">
        <v>0.4604166666666667</v>
      </c>
      <c r="T5" s="7">
        <v>0.44305555555555554</v>
      </c>
      <c r="U5" s="7">
        <v>0.41805555555555557</v>
      </c>
      <c r="V5" s="7"/>
      <c r="W5" s="7">
        <v>0.4847222222222222</v>
      </c>
      <c r="X5" s="7">
        <v>0.46597222222222223</v>
      </c>
      <c r="Y5" s="7">
        <v>0.4316203703703703</v>
      </c>
      <c r="Z5" s="7"/>
      <c r="AA5" s="7">
        <v>0.5076388888888889</v>
      </c>
      <c r="AB5" s="7">
        <v>0.44550925925925927</v>
      </c>
      <c r="AC5" s="7">
        <v>0.43402777777777773</v>
      </c>
      <c r="AD5" s="7">
        <v>0.022222222222222223</v>
      </c>
      <c r="AE5" s="7">
        <v>0.4871759259259259</v>
      </c>
      <c r="AF5" s="7">
        <v>0.4375</v>
      </c>
      <c r="AG5" s="7">
        <v>0.4375</v>
      </c>
      <c r="AH5" s="7"/>
      <c r="AI5" s="7">
        <v>0.4791666666666667</v>
      </c>
      <c r="AJ5" s="7">
        <v>0.4479166666666667</v>
      </c>
      <c r="AK5" s="7">
        <v>0.44236111111111115</v>
      </c>
      <c r="AL5" s="7"/>
      <c r="AM5" s="7">
        <v>0.4895833333333333</v>
      </c>
      <c r="AN5" s="7">
        <v>0.46527777777777773</v>
      </c>
      <c r="AO5" s="7">
        <v>0.45069444444444445</v>
      </c>
      <c r="AP5" s="7"/>
      <c r="AQ5" s="7">
        <v>0.5069444444444444</v>
      </c>
      <c r="AR5" s="7">
        <v>0.4895833333333333</v>
      </c>
      <c r="AS5" s="7">
        <v>0.46319444444444446</v>
      </c>
      <c r="AT5" s="7"/>
      <c r="AU5" s="7">
        <v>0.53125</v>
      </c>
      <c r="AV5" s="7">
        <v>0.5125</v>
      </c>
      <c r="AW5" s="7">
        <v>0.47609953703703706</v>
      </c>
      <c r="AX5" s="7"/>
      <c r="AY5" s="7">
        <v>0.5541666666666667</v>
      </c>
      <c r="AZ5" s="7">
        <v>0.48998842592592595</v>
      </c>
      <c r="BA5" s="7">
        <v>0.4895833333333333</v>
      </c>
      <c r="BB5" s="7"/>
      <c r="BC5" s="7">
        <v>0.5316550925925926</v>
      </c>
      <c r="BD5" s="7">
        <v>0.4930555555555556</v>
      </c>
      <c r="BE5" s="7">
        <v>0.4930555555555556</v>
      </c>
      <c r="BF5" s="7"/>
      <c r="BG5" s="7">
        <v>0.5347222222222222</v>
      </c>
      <c r="BH5" s="7">
        <v>0.5034722222222222</v>
      </c>
      <c r="BI5" s="7">
        <v>0.4979166666666666</v>
      </c>
      <c r="BJ5" s="7"/>
      <c r="BK5" s="7">
        <v>0.545138888888889</v>
      </c>
      <c r="BL5" s="7">
        <v>0.5208333333333334</v>
      </c>
      <c r="BM5" s="7">
        <v>0.5055555555555555</v>
      </c>
      <c r="BN5" s="7"/>
      <c r="BO5" s="7">
        <v>0.5625</v>
      </c>
      <c r="BP5" s="7">
        <v>0.545138888888889</v>
      </c>
      <c r="BQ5" s="7">
        <v>0.5180555555555556</v>
      </c>
      <c r="BR5" s="7"/>
      <c r="BS5" s="7">
        <v>0.5868055555555556</v>
      </c>
      <c r="BT5" s="7">
        <v>0.5680555555555555</v>
      </c>
      <c r="BU5" s="7">
        <v>0.5304861111111111</v>
      </c>
      <c r="BV5" s="7"/>
      <c r="BW5" s="7">
        <v>0.6097222222222222</v>
      </c>
      <c r="BX5" s="7">
        <f>Y5-I5</f>
        <v>0.0406481481481481</v>
      </c>
      <c r="BY5" s="7">
        <f>AW5-AG5</f>
        <v>0.03859953703703706</v>
      </c>
      <c r="BZ5" s="7">
        <f>BU5-BE5</f>
        <v>0.03743055555555552</v>
      </c>
      <c r="CA5" s="7">
        <f>BX5+BY5+BZ5</f>
        <v>0.11667824074074068</v>
      </c>
      <c r="CB5" s="17">
        <f t="shared" si="2"/>
        <v>0.022222222222222223</v>
      </c>
      <c r="CC5" s="17">
        <f>CA5+CB5</f>
        <v>0.1389004629629629</v>
      </c>
    </row>
    <row r="6" spans="1:81" ht="12.75">
      <c r="A6" s="5">
        <v>3</v>
      </c>
      <c r="B6" s="14" t="s">
        <v>190</v>
      </c>
      <c r="C6" s="5" t="s">
        <v>195</v>
      </c>
      <c r="D6" s="7">
        <v>0.36180555555555555</v>
      </c>
      <c r="E6" s="7">
        <v>0.36180555555555555</v>
      </c>
      <c r="F6" s="7"/>
      <c r="G6" s="9" t="s">
        <v>191</v>
      </c>
      <c r="H6" s="9" t="s">
        <v>173</v>
      </c>
      <c r="I6" s="7">
        <v>0.3652777777777778</v>
      </c>
      <c r="J6" s="7"/>
      <c r="K6" s="7">
        <v>0.3861111111111111</v>
      </c>
      <c r="L6" s="7">
        <v>0.3756944444444445</v>
      </c>
      <c r="M6" s="7">
        <v>0.3756944444444445</v>
      </c>
      <c r="N6" s="7"/>
      <c r="O6" s="7">
        <v>0.4173611111111111</v>
      </c>
      <c r="P6" s="7">
        <v>0.39305555555555555</v>
      </c>
      <c r="Q6" s="7">
        <v>0.3847222222222222</v>
      </c>
      <c r="R6" s="7"/>
      <c r="S6" s="7">
        <v>0.43472222222222223</v>
      </c>
      <c r="T6" s="7">
        <v>0.4173611111111111</v>
      </c>
      <c r="U6" s="7">
        <v>0.40138888888888885</v>
      </c>
      <c r="V6" s="7"/>
      <c r="W6" s="7">
        <v>0.4590277777777778</v>
      </c>
      <c r="X6" s="7">
        <v>0.44027777777777777</v>
      </c>
      <c r="Y6" s="7">
        <v>0.4174189814814815</v>
      </c>
      <c r="Z6" s="7"/>
      <c r="AA6" s="7">
        <v>0.48194444444444445</v>
      </c>
      <c r="AB6" s="7">
        <v>0.4313078703703704</v>
      </c>
      <c r="AC6" s="7">
        <v>0.43194444444444446</v>
      </c>
      <c r="AD6" s="7"/>
      <c r="AE6" s="7">
        <v>0.47297453703703707</v>
      </c>
      <c r="AF6" s="7">
        <v>0.4354166666666666</v>
      </c>
      <c r="AG6" s="7">
        <v>0.4354166666666666</v>
      </c>
      <c r="AH6" s="7"/>
      <c r="AI6" s="7">
        <v>0.4770833333333333</v>
      </c>
      <c r="AJ6" s="7">
        <v>0.4458333333333333</v>
      </c>
      <c r="AK6" s="7">
        <v>0.44236111111111115</v>
      </c>
      <c r="AL6" s="7"/>
      <c r="AM6" s="7">
        <v>0.4875</v>
      </c>
      <c r="AN6" s="7">
        <v>0.46319444444444446</v>
      </c>
      <c r="AO6" s="7">
        <v>0.4513888888888889</v>
      </c>
      <c r="AP6" s="7"/>
      <c r="AQ6" s="7">
        <v>0.5048611111111111</v>
      </c>
      <c r="AR6" s="7">
        <v>0.4875</v>
      </c>
      <c r="AS6" s="7">
        <v>0.4666666666666666</v>
      </c>
      <c r="AT6" s="7"/>
      <c r="AU6" s="7">
        <v>0.5291666666666667</v>
      </c>
      <c r="AV6" s="7">
        <v>0.5104166666666666</v>
      </c>
      <c r="AW6" s="7">
        <v>0.481412037037037</v>
      </c>
      <c r="AX6" s="7"/>
      <c r="AY6" s="7">
        <v>0.5520833333333334</v>
      </c>
      <c r="AZ6" s="7">
        <v>0.49530092592592595</v>
      </c>
      <c r="BA6" s="7">
        <v>0.49583333333333335</v>
      </c>
      <c r="BB6" s="7"/>
      <c r="BC6" s="7">
        <v>0.5369675925925926</v>
      </c>
      <c r="BD6" s="7">
        <v>0.49722222222222223</v>
      </c>
      <c r="BE6" s="7">
        <v>0.49722222222222223</v>
      </c>
      <c r="BF6" s="7"/>
      <c r="BG6" s="7">
        <v>0.5388888888888889</v>
      </c>
      <c r="BH6" s="7">
        <v>0.5076388888888889</v>
      </c>
      <c r="BI6" s="7">
        <v>0.5041666666666667</v>
      </c>
      <c r="BJ6" s="7"/>
      <c r="BK6" s="7">
        <v>0.5493055555555556</v>
      </c>
      <c r="BL6" s="7">
        <v>0.525</v>
      </c>
      <c r="BM6" s="7">
        <v>0.5131944444444444</v>
      </c>
      <c r="BN6" s="7"/>
      <c r="BO6" s="7">
        <v>0.5666666666666667</v>
      </c>
      <c r="BP6" s="7">
        <v>0.5493055555555556</v>
      </c>
      <c r="BQ6" s="7">
        <v>0.5277777777777778</v>
      </c>
      <c r="BR6" s="7"/>
      <c r="BS6" s="7">
        <v>0.5909722222222222</v>
      </c>
      <c r="BT6" s="7">
        <v>0.5722222222222222</v>
      </c>
      <c r="BU6" s="7">
        <v>0.5431481481481482</v>
      </c>
      <c r="BV6" s="7"/>
      <c r="BW6" s="7">
        <v>0.6138888888888888</v>
      </c>
      <c r="BX6" s="7">
        <f t="shared" si="0"/>
        <v>0.052141203703703676</v>
      </c>
      <c r="BY6" s="7">
        <f>AW6-AG6</f>
        <v>0.04599537037037038</v>
      </c>
      <c r="BZ6" s="7">
        <f>BU6-BE6</f>
        <v>0.045925925925925926</v>
      </c>
      <c r="CA6" s="7">
        <f t="shared" si="1"/>
        <v>0.14406249999999998</v>
      </c>
      <c r="CB6" s="17">
        <f t="shared" si="2"/>
        <v>0</v>
      </c>
      <c r="CC6" s="17">
        <f t="shared" si="3"/>
        <v>0.14406249999999998</v>
      </c>
    </row>
    <row r="7" spans="1:81" ht="12.75">
      <c r="A7" s="5">
        <v>4</v>
      </c>
      <c r="B7" s="14" t="s">
        <v>192</v>
      </c>
      <c r="C7" s="5" t="s">
        <v>195</v>
      </c>
      <c r="D7" s="7">
        <v>0.36319444444444443</v>
      </c>
      <c r="E7" s="7">
        <v>0.36319444444444443</v>
      </c>
      <c r="F7" s="7"/>
      <c r="G7" s="9" t="s">
        <v>193</v>
      </c>
      <c r="H7" s="9" t="s">
        <v>167</v>
      </c>
      <c r="I7" s="7">
        <v>0.3666666666666667</v>
      </c>
      <c r="J7" s="7"/>
      <c r="K7" s="7">
        <v>0.3875</v>
      </c>
      <c r="L7" s="7">
        <v>0.3770833333333334</v>
      </c>
      <c r="M7" s="7">
        <v>0.37847222222222227</v>
      </c>
      <c r="N7" s="7"/>
      <c r="O7" s="7">
        <v>0.41875</v>
      </c>
      <c r="P7" s="7">
        <v>0.39444444444444443</v>
      </c>
      <c r="Q7" s="7">
        <v>0.3923611111111111</v>
      </c>
      <c r="R7" s="7"/>
      <c r="S7" s="7">
        <v>0.4361111111111111</v>
      </c>
      <c r="T7" s="7">
        <v>0.41875</v>
      </c>
      <c r="U7" s="7">
        <v>0.4159722222222222</v>
      </c>
      <c r="V7" s="7"/>
      <c r="W7" s="7">
        <v>0.4604166666666667</v>
      </c>
      <c r="X7" s="7">
        <v>0.44166666666666665</v>
      </c>
      <c r="Y7" s="7">
        <v>0.4388888888888889</v>
      </c>
      <c r="Z7" s="7"/>
      <c r="AA7" s="7">
        <v>0.48333333333333334</v>
      </c>
      <c r="AB7" s="7">
        <v>0.4527777777777778</v>
      </c>
      <c r="AC7" s="7">
        <v>0.4527777777777778</v>
      </c>
      <c r="AD7" s="7"/>
      <c r="AE7" s="7">
        <v>0.49444444444444446</v>
      </c>
      <c r="AF7" s="7">
        <v>0.4694444444444445</v>
      </c>
      <c r="AG7" s="7">
        <v>0.4694444444444445</v>
      </c>
      <c r="AH7" s="7"/>
      <c r="AI7" s="7">
        <v>0.5111111111111112</v>
      </c>
      <c r="AJ7" s="7">
        <v>0.4798611111111111</v>
      </c>
      <c r="AK7" s="7">
        <v>0.4777777777777778</v>
      </c>
      <c r="AL7" s="7"/>
      <c r="AM7" s="7">
        <v>0.5215277777777778</v>
      </c>
      <c r="AN7" s="7">
        <v>0.49722222222222223</v>
      </c>
      <c r="AO7" s="7">
        <v>0.49375</v>
      </c>
      <c r="AP7" s="7"/>
      <c r="AQ7" s="7">
        <v>0.5388888888888889</v>
      </c>
      <c r="AR7" s="7">
        <v>0.5215277777777778</v>
      </c>
      <c r="AS7" s="7">
        <v>0.51875</v>
      </c>
      <c r="AT7" s="7"/>
      <c r="AU7" s="7">
        <v>0.5631944444444444</v>
      </c>
      <c r="AV7" s="7">
        <v>0.5444444444444444</v>
      </c>
      <c r="AW7" s="7">
        <v>0.5376041666666667</v>
      </c>
      <c r="AX7" s="7"/>
      <c r="AY7" s="7">
        <v>0.5861111111111111</v>
      </c>
      <c r="AZ7" s="7">
        <v>0.5514930555555556</v>
      </c>
      <c r="BA7" s="7">
        <v>0.5513888888888888</v>
      </c>
      <c r="BB7" s="7"/>
      <c r="BC7" s="7">
        <v>0.5931597222222222</v>
      </c>
      <c r="BD7" s="7">
        <v>0.5548611111111111</v>
      </c>
      <c r="BE7" s="7">
        <v>0.5548611111111111</v>
      </c>
      <c r="BF7" s="7"/>
      <c r="BG7" s="7">
        <v>0.5965277777777778</v>
      </c>
      <c r="BH7" s="7">
        <v>0.5652777777777778</v>
      </c>
      <c r="BI7" s="7">
        <v>0.5638888888888889</v>
      </c>
      <c r="BJ7" s="7"/>
      <c r="BK7" s="7">
        <v>0.6069444444444444</v>
      </c>
      <c r="BL7" s="7">
        <v>0.5826388888888888</v>
      </c>
      <c r="BM7" s="7">
        <v>0.575</v>
      </c>
      <c r="BN7" s="7"/>
      <c r="BO7" s="7">
        <v>0.6243055555555556</v>
      </c>
      <c r="BP7" s="7">
        <v>0.6069444444444444</v>
      </c>
      <c r="BQ7" s="7">
        <v>0.6034722222222222</v>
      </c>
      <c r="BR7" s="7"/>
      <c r="BS7" s="7">
        <v>0.6486111111111111</v>
      </c>
      <c r="BT7" s="7">
        <v>0.6298611111111111</v>
      </c>
      <c r="BU7" s="7">
        <v>0.6233217592592593</v>
      </c>
      <c r="BV7" s="7"/>
      <c r="BW7" s="7">
        <v>0.6715277777777778</v>
      </c>
      <c r="BX7" s="7">
        <f t="shared" si="0"/>
        <v>0.07222222222222219</v>
      </c>
      <c r="BY7" s="7">
        <f>AW7-AG7</f>
        <v>0.06815972222222216</v>
      </c>
      <c r="BZ7" s="7">
        <f>BU7-BE7</f>
        <v>0.06846064814814812</v>
      </c>
      <c r="CA7" s="7">
        <f t="shared" si="1"/>
        <v>0.20884259259259247</v>
      </c>
      <c r="CB7" s="17">
        <f t="shared" si="2"/>
        <v>0</v>
      </c>
      <c r="CC7" s="17">
        <f t="shared" si="3"/>
        <v>0.20884259259259247</v>
      </c>
    </row>
    <row r="8" spans="1:81" ht="12.75">
      <c r="A8" s="5">
        <v>5</v>
      </c>
      <c r="B8" s="14" t="s">
        <v>194</v>
      </c>
      <c r="C8" s="5" t="s">
        <v>195</v>
      </c>
      <c r="D8" s="7">
        <v>0.3645833333333333</v>
      </c>
      <c r="E8" s="7">
        <v>0.3645833333333333</v>
      </c>
      <c r="F8" s="7"/>
      <c r="G8" s="9" t="s">
        <v>186</v>
      </c>
      <c r="H8" s="9" t="s">
        <v>162</v>
      </c>
      <c r="I8" s="7">
        <v>0.3680555555555556</v>
      </c>
      <c r="J8" s="7"/>
      <c r="K8" s="7">
        <v>0.3888888888888889</v>
      </c>
      <c r="L8" s="7">
        <v>0.37847222222222227</v>
      </c>
      <c r="M8" s="7">
        <v>0.3756944444444445</v>
      </c>
      <c r="N8" s="7"/>
      <c r="O8" s="7">
        <v>0.4201388888888889</v>
      </c>
      <c r="P8" s="7">
        <v>0.3958333333333333</v>
      </c>
      <c r="Q8" s="7">
        <v>0.38819444444444445</v>
      </c>
      <c r="R8" s="7"/>
      <c r="S8" s="7">
        <v>0.4375</v>
      </c>
      <c r="T8" s="7">
        <v>0.4201388888888889</v>
      </c>
      <c r="U8" s="7">
        <v>0.40625</v>
      </c>
      <c r="V8" s="7"/>
      <c r="W8" s="7">
        <v>0.4618055555555556</v>
      </c>
      <c r="X8" s="7">
        <v>0.44305555555555554</v>
      </c>
      <c r="Y8" s="7">
        <v>0.42975694444444446</v>
      </c>
      <c r="Z8" s="7"/>
      <c r="AA8" s="7">
        <v>0.4847222222222222</v>
      </c>
      <c r="AB8" s="7">
        <v>0.44364583333333335</v>
      </c>
      <c r="AC8" s="7">
        <v>0.4472222222222222</v>
      </c>
      <c r="AD8" s="7">
        <v>0.003472222222222222</v>
      </c>
      <c r="AE8" s="7">
        <v>0.4853125</v>
      </c>
      <c r="AF8" s="7">
        <v>0.45069444444444445</v>
      </c>
      <c r="AG8" s="7">
        <v>0.45069444444444445</v>
      </c>
      <c r="AH8" s="7"/>
      <c r="AI8" s="7">
        <v>0.4923611111111111</v>
      </c>
      <c r="AJ8" s="7">
        <v>0.4611111111111111</v>
      </c>
      <c r="AK8" s="7">
        <v>0.45694444444444443</v>
      </c>
      <c r="AL8" s="7"/>
      <c r="AM8" s="7">
        <v>0.5027777777777778</v>
      </c>
      <c r="AN8" s="7">
        <v>0.4784722222222222</v>
      </c>
      <c r="AO8" s="5" t="s">
        <v>90</v>
      </c>
      <c r="AP8" s="7">
        <v>0.125</v>
      </c>
      <c r="AQ8" s="7">
        <v>0.5201388888888888</v>
      </c>
      <c r="AR8" s="7">
        <v>0.5027777777777778</v>
      </c>
      <c r="AS8" s="5" t="s">
        <v>90</v>
      </c>
      <c r="AT8" s="7">
        <v>0.125</v>
      </c>
      <c r="AU8" s="7">
        <v>0.5444444444444444</v>
      </c>
      <c r="AV8" s="7">
        <v>0.5256944444444445</v>
      </c>
      <c r="AW8" s="5" t="s">
        <v>90</v>
      </c>
      <c r="AX8" s="7">
        <v>0.125</v>
      </c>
      <c r="AY8" s="7">
        <v>0.5673611111111111</v>
      </c>
      <c r="AZ8" s="7">
        <v>0.5395833333333333</v>
      </c>
      <c r="BA8" s="5" t="s">
        <v>90</v>
      </c>
      <c r="BB8" s="7">
        <v>0.041666666666666664</v>
      </c>
      <c r="BC8" s="7">
        <v>0.58125</v>
      </c>
      <c r="BD8" s="7">
        <v>0.5430555555555555</v>
      </c>
      <c r="BE8" s="5" t="s">
        <v>90</v>
      </c>
      <c r="BF8" s="7">
        <v>0.041666666666666664</v>
      </c>
      <c r="BG8" s="7">
        <v>0.5847222222222223</v>
      </c>
      <c r="BH8" s="7">
        <v>0.5534722222222223</v>
      </c>
      <c r="BI8" s="5" t="s">
        <v>90</v>
      </c>
      <c r="BJ8" s="7">
        <v>0.125</v>
      </c>
      <c r="BK8" s="7">
        <v>0.5951388888888889</v>
      </c>
      <c r="BL8" s="7">
        <v>0.5708333333333333</v>
      </c>
      <c r="BM8" s="5" t="s">
        <v>90</v>
      </c>
      <c r="BN8" s="7">
        <v>0.125</v>
      </c>
      <c r="BO8" s="7">
        <v>0.6125</v>
      </c>
      <c r="BP8" s="7">
        <v>0.5951388888888889</v>
      </c>
      <c r="BQ8" s="5" t="s">
        <v>90</v>
      </c>
      <c r="BR8" s="7">
        <v>0.125</v>
      </c>
      <c r="BS8" s="7">
        <v>0.6368055555555555</v>
      </c>
      <c r="BT8" s="7">
        <v>0.6180555555555556</v>
      </c>
      <c r="BU8" s="5" t="s">
        <v>90</v>
      </c>
      <c r="BV8" s="7">
        <v>0.20833333333333334</v>
      </c>
      <c r="BW8" s="7">
        <v>0.6597222222222222</v>
      </c>
      <c r="BX8" s="7">
        <f t="shared" si="0"/>
        <v>0.061701388888888875</v>
      </c>
      <c r="BY8" s="7">
        <v>0</v>
      </c>
      <c r="BZ8" s="7">
        <v>0</v>
      </c>
      <c r="CA8" s="7">
        <f t="shared" si="1"/>
        <v>0.061701388888888875</v>
      </c>
      <c r="CB8" s="17">
        <f t="shared" si="2"/>
        <v>1.0451388888888888</v>
      </c>
      <c r="CC8" s="17">
        <f t="shared" si="3"/>
        <v>1.1068402777777777</v>
      </c>
    </row>
    <row r="9" spans="1:81" ht="12.75">
      <c r="A9" s="5">
        <v>6</v>
      </c>
      <c r="B9" s="14" t="s">
        <v>196</v>
      </c>
      <c r="C9" s="5" t="s">
        <v>133</v>
      </c>
      <c r="D9" s="7">
        <v>0.3888888888888889</v>
      </c>
      <c r="E9" s="7">
        <v>0.3888888888888889</v>
      </c>
      <c r="F9" s="7"/>
      <c r="G9" s="9" t="s">
        <v>197</v>
      </c>
      <c r="H9" s="9" t="s">
        <v>79</v>
      </c>
      <c r="I9" s="7">
        <v>0.3923611111111111</v>
      </c>
      <c r="J9" s="7"/>
      <c r="K9" s="7">
        <v>0.4131944444444444</v>
      </c>
      <c r="L9" s="7">
        <v>0.40277777777777773</v>
      </c>
      <c r="M9" s="7">
        <v>0.4076388888888889</v>
      </c>
      <c r="N9" s="7"/>
      <c r="O9" s="7">
        <v>0.4444444444444444</v>
      </c>
      <c r="P9" s="7">
        <v>0.4201388888888889</v>
      </c>
      <c r="Q9" s="7">
        <v>0.4201388888888889</v>
      </c>
      <c r="R9" s="7"/>
      <c r="S9" s="7">
        <v>0.4618055555555556</v>
      </c>
      <c r="T9" s="7">
        <v>0.4444444444444444</v>
      </c>
      <c r="U9" s="7">
        <v>0.44236111111111115</v>
      </c>
      <c r="V9" s="7"/>
      <c r="W9" s="7">
        <v>0.4861111111111111</v>
      </c>
      <c r="X9" s="7">
        <v>0.4673611111111111</v>
      </c>
      <c r="Y9" s="7">
        <v>0.4638194444444444</v>
      </c>
      <c r="Z9" s="7"/>
      <c r="AA9" s="7">
        <v>0.5090277777777777</v>
      </c>
      <c r="AB9" s="7">
        <v>0.47770833333333335</v>
      </c>
      <c r="AC9" s="5" t="s">
        <v>90</v>
      </c>
      <c r="AD9" s="7">
        <v>0.041666666666666664</v>
      </c>
      <c r="AE9" s="7">
        <v>0.519375</v>
      </c>
      <c r="AF9" s="7">
        <v>0.48118055555555556</v>
      </c>
      <c r="AG9" s="5" t="s">
        <v>90</v>
      </c>
      <c r="AH9" s="7">
        <v>0.041666666666666664</v>
      </c>
      <c r="AI9" s="7">
        <v>0.5228472222222222</v>
      </c>
      <c r="AJ9" s="7">
        <v>0.49159722222222224</v>
      </c>
      <c r="AK9" s="5" t="s">
        <v>90</v>
      </c>
      <c r="AL9" s="7">
        <v>0.125</v>
      </c>
      <c r="AM9" s="7">
        <v>0.5332638888888889</v>
      </c>
      <c r="AN9" s="7">
        <v>0.5089583333333333</v>
      </c>
      <c r="AO9" s="5" t="s">
        <v>90</v>
      </c>
      <c r="AP9" s="7">
        <v>0.125</v>
      </c>
      <c r="AQ9" s="7">
        <v>0.550625</v>
      </c>
      <c r="AR9" s="7">
        <v>0.5332638888888889</v>
      </c>
      <c r="AS9" s="5" t="s">
        <v>90</v>
      </c>
      <c r="AT9" s="7">
        <v>0.125</v>
      </c>
      <c r="AU9" s="7">
        <v>0.5749305555555556</v>
      </c>
      <c r="AV9" s="7">
        <v>0.5561805555555556</v>
      </c>
      <c r="AW9" s="5" t="s">
        <v>90</v>
      </c>
      <c r="AX9" s="7">
        <v>0.125</v>
      </c>
      <c r="AY9" s="7">
        <v>0.5978472222222222</v>
      </c>
      <c r="AZ9" s="7">
        <v>0.5700694444444444</v>
      </c>
      <c r="BA9" s="5" t="s">
        <v>90</v>
      </c>
      <c r="BB9" s="7">
        <v>0.041666666666666664</v>
      </c>
      <c r="BC9" s="7">
        <v>0.6117361111111111</v>
      </c>
      <c r="BD9" s="7">
        <v>0.5735416666666667</v>
      </c>
      <c r="BE9" s="5" t="s">
        <v>90</v>
      </c>
      <c r="BF9" s="7">
        <v>0.041666666666666664</v>
      </c>
      <c r="BG9" s="7">
        <v>0.6152083333333334</v>
      </c>
      <c r="BH9" s="7">
        <v>0.5839583333333334</v>
      </c>
      <c r="BI9" s="5" t="s">
        <v>90</v>
      </c>
      <c r="BJ9" s="7">
        <v>0.125</v>
      </c>
      <c r="BK9" s="7">
        <v>0.625625</v>
      </c>
      <c r="BL9" s="7">
        <v>0.6013194444444444</v>
      </c>
      <c r="BM9" s="5" t="s">
        <v>90</v>
      </c>
      <c r="BN9" s="7">
        <v>0.125</v>
      </c>
      <c r="BO9" s="7">
        <v>0.6429861111111111</v>
      </c>
      <c r="BP9" s="7">
        <v>0.625625</v>
      </c>
      <c r="BQ9" s="5" t="s">
        <v>90</v>
      </c>
      <c r="BR9" s="7">
        <v>0.125</v>
      </c>
      <c r="BS9" s="7">
        <v>0.6672916666666667</v>
      </c>
      <c r="BT9" s="7">
        <v>0.6485416666666667</v>
      </c>
      <c r="BU9" s="5" t="s">
        <v>90</v>
      </c>
      <c r="BV9" s="7">
        <v>0.20833333333333334</v>
      </c>
      <c r="BW9" s="7">
        <v>0.6902083333333334</v>
      </c>
      <c r="BX9" s="7">
        <f t="shared" si="0"/>
        <v>0.07145833333333329</v>
      </c>
      <c r="BY9" s="7">
        <v>0</v>
      </c>
      <c r="BZ9" s="7">
        <v>0</v>
      </c>
      <c r="CA9" s="7">
        <f t="shared" si="1"/>
        <v>0.07145833333333329</v>
      </c>
      <c r="CB9" s="17">
        <f t="shared" si="2"/>
        <v>1.2499999999999998</v>
      </c>
      <c r="CC9" s="17">
        <f t="shared" si="3"/>
        <v>1.3214583333333332</v>
      </c>
    </row>
    <row r="10" spans="7:8" ht="12.75">
      <c r="G10" s="1"/>
      <c r="H10" s="1"/>
    </row>
    <row r="11" spans="2:8" ht="15">
      <c r="B11" s="12" t="s">
        <v>179</v>
      </c>
      <c r="C11" s="12"/>
      <c r="D11" s="12"/>
      <c r="E11" s="12"/>
      <c r="F11" s="12"/>
      <c r="G11" s="13"/>
      <c r="H11" s="12" t="s">
        <v>95</v>
      </c>
    </row>
    <row r="12" spans="2:8" ht="15">
      <c r="B12" s="12" t="s">
        <v>180</v>
      </c>
      <c r="C12" s="12"/>
      <c r="D12" s="12"/>
      <c r="E12" s="12"/>
      <c r="F12" s="12"/>
      <c r="G12" s="13"/>
      <c r="H12" s="12" t="s">
        <v>97</v>
      </c>
    </row>
  </sheetData>
  <mergeCells count="1">
    <mergeCell ref="B2:O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12"/>
  <sheetViews>
    <sheetView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5.125" style="0" bestFit="1" customWidth="1"/>
    <col min="2" max="2" width="40.75390625" style="0" bestFit="1" customWidth="1"/>
    <col min="3" max="3" width="7.625" style="0" bestFit="1" customWidth="1"/>
    <col min="4" max="4" width="8.00390625" style="0" bestFit="1" customWidth="1"/>
    <col min="5" max="5" width="7.375" style="0" customWidth="1"/>
    <col min="7" max="7" width="7.375" style="0" bestFit="1" customWidth="1"/>
    <col min="8" max="8" width="8.25390625" style="0" bestFit="1" customWidth="1"/>
    <col min="9" max="9" width="7.375" style="0" bestFit="1" customWidth="1"/>
    <col min="10" max="10" width="8.375" style="0" bestFit="1" customWidth="1"/>
    <col min="11" max="11" width="7.375" style="0" bestFit="1" customWidth="1"/>
    <col min="12" max="12" width="8.375" style="0" bestFit="1" customWidth="1"/>
    <col min="13" max="13" width="7.375" style="0" bestFit="1" customWidth="1"/>
    <col min="14" max="14" width="11.25390625" style="0" bestFit="1" customWidth="1"/>
    <col min="15" max="15" width="7.375" style="0" bestFit="1" customWidth="1"/>
    <col min="16" max="16" width="8.375" style="0" bestFit="1" customWidth="1"/>
    <col min="17" max="17" width="7.375" style="0" bestFit="1" customWidth="1"/>
    <col min="18" max="18" width="8.375" style="0" bestFit="1" customWidth="1"/>
    <col min="19" max="19" width="7.375" style="0" bestFit="1" customWidth="1"/>
    <col min="20" max="20" width="8.375" style="0" bestFit="1" customWidth="1"/>
    <col min="21" max="21" width="7.375" style="0" bestFit="1" customWidth="1"/>
    <col min="22" max="22" width="8.375" style="0" bestFit="1" customWidth="1"/>
    <col min="23" max="23" width="7.375" style="0" bestFit="1" customWidth="1"/>
    <col min="24" max="24" width="8.375" style="0" bestFit="1" customWidth="1"/>
    <col min="25" max="25" width="7.375" style="0" bestFit="1" customWidth="1"/>
    <col min="26" max="26" width="11.25390625" style="0" bestFit="1" customWidth="1"/>
    <col min="27" max="27" width="7.375" style="0" bestFit="1" customWidth="1"/>
    <col min="28" max="28" width="8.375" style="0" bestFit="1" customWidth="1"/>
    <col min="29" max="29" width="7.375" style="0" bestFit="1" customWidth="1"/>
    <col min="30" max="30" width="8.375" style="0" bestFit="1" customWidth="1"/>
    <col min="31" max="31" width="7.375" style="0" bestFit="1" customWidth="1"/>
    <col min="32" max="32" width="8.375" style="0" bestFit="1" customWidth="1"/>
    <col min="33" max="33" width="7.375" style="0" bestFit="1" customWidth="1"/>
    <col min="34" max="34" width="8.375" style="0" bestFit="1" customWidth="1"/>
    <col min="35" max="35" width="7.375" style="0" bestFit="1" customWidth="1"/>
    <col min="36" max="36" width="8.375" style="0" bestFit="1" customWidth="1"/>
    <col min="37" max="37" width="7.375" style="0" bestFit="1" customWidth="1"/>
    <col min="38" max="38" width="11.25390625" style="0" bestFit="1" customWidth="1"/>
    <col min="39" max="39" width="7.375" style="0" bestFit="1" customWidth="1"/>
    <col min="40" max="42" width="9.75390625" style="0" bestFit="1" customWidth="1"/>
    <col min="43" max="43" width="11.875" style="0" bestFit="1" customWidth="1"/>
    <col min="44" max="45" width="8.375" style="0" bestFit="1" customWidth="1"/>
  </cols>
  <sheetData>
    <row r="1" ht="81" customHeight="1"/>
    <row r="2" spans="2:9" ht="38.25" customHeight="1">
      <c r="B2" s="16" t="s">
        <v>198</v>
      </c>
      <c r="C2" s="11"/>
      <c r="D2" s="11"/>
      <c r="E2" s="11"/>
      <c r="F2" s="11"/>
      <c r="G2" s="11"/>
      <c r="H2" s="11"/>
      <c r="I2" s="11"/>
    </row>
    <row r="3" spans="1:45" ht="38.25">
      <c r="A3" s="3" t="s">
        <v>93</v>
      </c>
      <c r="B3" s="2" t="s">
        <v>91</v>
      </c>
      <c r="C3" s="3" t="s">
        <v>0</v>
      </c>
      <c r="D3" s="3" t="s">
        <v>2</v>
      </c>
      <c r="E3" s="3" t="s">
        <v>3</v>
      </c>
      <c r="F3" s="3" t="s">
        <v>99</v>
      </c>
      <c r="G3" s="3" t="s">
        <v>3</v>
      </c>
      <c r="H3" s="3" t="s">
        <v>101</v>
      </c>
      <c r="I3" s="3" t="s">
        <v>3</v>
      </c>
      <c r="J3" s="3" t="s">
        <v>103</v>
      </c>
      <c r="K3" s="3" t="s">
        <v>3</v>
      </c>
      <c r="L3" s="3" t="s">
        <v>105</v>
      </c>
      <c r="M3" s="3" t="s">
        <v>3</v>
      </c>
      <c r="N3" s="3" t="s">
        <v>107</v>
      </c>
      <c r="O3" s="3" t="s">
        <v>3</v>
      </c>
      <c r="P3" s="3" t="s">
        <v>109</v>
      </c>
      <c r="Q3" s="3" t="s">
        <v>3</v>
      </c>
      <c r="R3" s="3" t="s">
        <v>99</v>
      </c>
      <c r="S3" s="3" t="s">
        <v>3</v>
      </c>
      <c r="T3" s="3" t="s">
        <v>111</v>
      </c>
      <c r="U3" s="3" t="s">
        <v>3</v>
      </c>
      <c r="V3" s="3" t="s">
        <v>113</v>
      </c>
      <c r="W3" s="3" t="s">
        <v>3</v>
      </c>
      <c r="X3" s="3" t="s">
        <v>115</v>
      </c>
      <c r="Y3" s="3" t="s">
        <v>3</v>
      </c>
      <c r="Z3" s="3" t="s">
        <v>107</v>
      </c>
      <c r="AA3" s="3" t="s">
        <v>3</v>
      </c>
      <c r="AB3" s="3" t="s">
        <v>8</v>
      </c>
      <c r="AC3" s="3" t="s">
        <v>3</v>
      </c>
      <c r="AD3" s="3" t="s">
        <v>99</v>
      </c>
      <c r="AE3" s="3" t="s">
        <v>3</v>
      </c>
      <c r="AF3" s="3" t="s">
        <v>117</v>
      </c>
      <c r="AG3" s="3" t="s">
        <v>3</v>
      </c>
      <c r="AH3" s="3" t="s">
        <v>119</v>
      </c>
      <c r="AI3" s="3" t="s">
        <v>3</v>
      </c>
      <c r="AJ3" s="3" t="s">
        <v>121</v>
      </c>
      <c r="AK3" s="3" t="s">
        <v>3</v>
      </c>
      <c r="AL3" s="3" t="s">
        <v>107</v>
      </c>
      <c r="AM3" s="3" t="s">
        <v>3</v>
      </c>
      <c r="AN3" s="3" t="s">
        <v>181</v>
      </c>
      <c r="AO3" s="3" t="s">
        <v>182</v>
      </c>
      <c r="AP3" s="3" t="s">
        <v>183</v>
      </c>
      <c r="AQ3" s="3" t="s">
        <v>184</v>
      </c>
      <c r="AR3" s="3" t="s">
        <v>40</v>
      </c>
      <c r="AS3" s="3" t="s">
        <v>41</v>
      </c>
    </row>
    <row r="4" spans="1:45" ht="12.75">
      <c r="A4" s="5">
        <v>1</v>
      </c>
      <c r="B4" s="14" t="s">
        <v>185</v>
      </c>
      <c r="C4" s="5" t="s">
        <v>195</v>
      </c>
      <c r="D4" s="7">
        <v>0.3645833333333333</v>
      </c>
      <c r="E4" s="7"/>
      <c r="F4" s="7">
        <v>0.36875</v>
      </c>
      <c r="G4" s="7"/>
      <c r="H4" s="7">
        <v>0.3756944444444445</v>
      </c>
      <c r="I4" s="7"/>
      <c r="J4" s="7">
        <v>0.3847222222222222</v>
      </c>
      <c r="K4" s="7"/>
      <c r="L4" s="7">
        <v>0.4</v>
      </c>
      <c r="M4" s="7"/>
      <c r="N4" s="7">
        <v>0.41526620370370365</v>
      </c>
      <c r="O4" s="7"/>
      <c r="P4" s="7">
        <v>0.4298611111111111</v>
      </c>
      <c r="Q4" s="7">
        <v>0.0006944444444444445</v>
      </c>
      <c r="R4" s="7">
        <v>0.43333333333333335</v>
      </c>
      <c r="S4" s="7"/>
      <c r="T4" s="7">
        <v>0.4388888888888889</v>
      </c>
      <c r="U4" s="7"/>
      <c r="V4" s="7">
        <v>0.4479166666666667</v>
      </c>
      <c r="W4" s="7"/>
      <c r="X4" s="7">
        <v>0.4625</v>
      </c>
      <c r="Y4" s="7"/>
      <c r="Z4" s="7">
        <v>0.4761111111111111</v>
      </c>
      <c r="AA4" s="7"/>
      <c r="AB4" s="7">
        <v>0.4902777777777778</v>
      </c>
      <c r="AC4" s="7"/>
      <c r="AD4" s="7">
        <v>0.49375</v>
      </c>
      <c r="AE4" s="7"/>
      <c r="AF4" s="7">
        <v>0.4993055555555555</v>
      </c>
      <c r="AG4" s="7"/>
      <c r="AH4" s="7">
        <v>0.5069444444444444</v>
      </c>
      <c r="AI4" s="7"/>
      <c r="AJ4" s="7">
        <v>0.5201388888888888</v>
      </c>
      <c r="AK4" s="7"/>
      <c r="AL4" s="7">
        <v>0.5331481481481481</v>
      </c>
      <c r="AM4" s="7"/>
      <c r="AN4" s="7">
        <f aca="true" t="shared" si="0" ref="AN4:AN9">N4-F4</f>
        <v>0.04651620370370363</v>
      </c>
      <c r="AO4" s="7">
        <f>Z4-R4</f>
        <v>0.04277777777777775</v>
      </c>
      <c r="AP4" s="7">
        <f>AL4-AD4</f>
        <v>0.03939814814814813</v>
      </c>
      <c r="AQ4" s="7">
        <f aca="true" t="shared" si="1" ref="AQ4:AQ9">AN4+AO4+AP4</f>
        <v>0.1286921296296295</v>
      </c>
      <c r="AR4" s="17">
        <f aca="true" t="shared" si="2" ref="AR4:AR9">E4+G4+I4+K4+M4+O4+Q4+S4+U4+W4+Y4+AA4+AC4+AE4+AG4+AI4+AK4+AM4</f>
        <v>0.0006944444444444445</v>
      </c>
      <c r="AS4" s="17">
        <f aca="true" t="shared" si="3" ref="AS4:AS9">AQ4+AR4</f>
        <v>0.12938657407407395</v>
      </c>
    </row>
    <row r="5" spans="1:45" ht="12.75">
      <c r="A5" s="5">
        <v>2</v>
      </c>
      <c r="B5" s="14" t="s">
        <v>188</v>
      </c>
      <c r="C5" s="5" t="s">
        <v>133</v>
      </c>
      <c r="D5" s="7">
        <v>0.3875</v>
      </c>
      <c r="E5" s="7"/>
      <c r="F5" s="7">
        <v>0.3909722222222222</v>
      </c>
      <c r="G5" s="7"/>
      <c r="H5" s="7">
        <v>0.3965277777777778</v>
      </c>
      <c r="I5" s="7"/>
      <c r="J5" s="7">
        <v>0.4041666666666666</v>
      </c>
      <c r="K5" s="7"/>
      <c r="L5" s="7">
        <v>0.41805555555555557</v>
      </c>
      <c r="M5" s="7"/>
      <c r="N5" s="7">
        <v>0.4316203703703703</v>
      </c>
      <c r="O5" s="7"/>
      <c r="P5" s="7">
        <v>0.43402777777777773</v>
      </c>
      <c r="Q5" s="7">
        <v>0.022222222222222223</v>
      </c>
      <c r="R5" s="7">
        <v>0.4375</v>
      </c>
      <c r="S5" s="7"/>
      <c r="T5" s="7">
        <v>0.44236111111111115</v>
      </c>
      <c r="U5" s="7"/>
      <c r="V5" s="7">
        <v>0.45069444444444445</v>
      </c>
      <c r="W5" s="7"/>
      <c r="X5" s="7">
        <v>0.46319444444444446</v>
      </c>
      <c r="Y5" s="7"/>
      <c r="Z5" s="7">
        <v>0.47609953703703706</v>
      </c>
      <c r="AA5" s="7"/>
      <c r="AB5" s="7">
        <v>0.4895833333333333</v>
      </c>
      <c r="AC5" s="7"/>
      <c r="AD5" s="7">
        <v>0.4930555555555556</v>
      </c>
      <c r="AE5" s="7"/>
      <c r="AF5" s="7">
        <v>0.4979166666666666</v>
      </c>
      <c r="AG5" s="7"/>
      <c r="AH5" s="7">
        <v>0.5055555555555555</v>
      </c>
      <c r="AI5" s="7"/>
      <c r="AJ5" s="7">
        <v>0.5180555555555556</v>
      </c>
      <c r="AK5" s="7"/>
      <c r="AL5" s="7">
        <v>0.5304861111111111</v>
      </c>
      <c r="AM5" s="7"/>
      <c r="AN5" s="7">
        <f t="shared" si="0"/>
        <v>0.0406481481481481</v>
      </c>
      <c r="AO5" s="7">
        <f>Z5-R5</f>
        <v>0.03859953703703706</v>
      </c>
      <c r="AP5" s="7">
        <f>AL5-AD5</f>
        <v>0.03743055555555552</v>
      </c>
      <c r="AQ5" s="7">
        <f t="shared" si="1"/>
        <v>0.11667824074074068</v>
      </c>
      <c r="AR5" s="17">
        <f t="shared" si="2"/>
        <v>0.022222222222222223</v>
      </c>
      <c r="AS5" s="17">
        <f t="shared" si="3"/>
        <v>0.1389004629629629</v>
      </c>
    </row>
    <row r="6" spans="1:45" ht="12.75">
      <c r="A6" s="5">
        <v>3</v>
      </c>
      <c r="B6" s="14" t="s">
        <v>190</v>
      </c>
      <c r="C6" s="5" t="s">
        <v>195</v>
      </c>
      <c r="D6" s="7">
        <v>0.36180555555555555</v>
      </c>
      <c r="E6" s="7"/>
      <c r="F6" s="7">
        <v>0.3652777777777778</v>
      </c>
      <c r="G6" s="7"/>
      <c r="H6" s="7">
        <v>0.3756944444444445</v>
      </c>
      <c r="I6" s="7"/>
      <c r="J6" s="7">
        <v>0.3847222222222222</v>
      </c>
      <c r="K6" s="7"/>
      <c r="L6" s="7">
        <v>0.40138888888888885</v>
      </c>
      <c r="M6" s="7"/>
      <c r="N6" s="7">
        <v>0.4174189814814815</v>
      </c>
      <c r="O6" s="7"/>
      <c r="P6" s="7">
        <v>0.43194444444444446</v>
      </c>
      <c r="Q6" s="7"/>
      <c r="R6" s="7">
        <v>0.4354166666666666</v>
      </c>
      <c r="S6" s="7"/>
      <c r="T6" s="7">
        <v>0.44236111111111115</v>
      </c>
      <c r="U6" s="7"/>
      <c r="V6" s="7">
        <v>0.4513888888888889</v>
      </c>
      <c r="W6" s="7"/>
      <c r="X6" s="7">
        <v>0.4666666666666666</v>
      </c>
      <c r="Y6" s="7"/>
      <c r="Z6" s="7">
        <v>0.481412037037037</v>
      </c>
      <c r="AA6" s="7"/>
      <c r="AB6" s="7">
        <v>0.49583333333333335</v>
      </c>
      <c r="AC6" s="7"/>
      <c r="AD6" s="7">
        <v>0.49722222222222223</v>
      </c>
      <c r="AE6" s="7"/>
      <c r="AF6" s="7">
        <v>0.5041666666666667</v>
      </c>
      <c r="AG6" s="7"/>
      <c r="AH6" s="7">
        <v>0.5131944444444444</v>
      </c>
      <c r="AI6" s="7"/>
      <c r="AJ6" s="7">
        <v>0.5277777777777778</v>
      </c>
      <c r="AK6" s="7"/>
      <c r="AL6" s="7">
        <v>0.5431481481481482</v>
      </c>
      <c r="AM6" s="7"/>
      <c r="AN6" s="7">
        <f t="shared" si="0"/>
        <v>0.052141203703703676</v>
      </c>
      <c r="AO6" s="7">
        <f>Z6-R6</f>
        <v>0.04599537037037038</v>
      </c>
      <c r="AP6" s="7">
        <f>AL6-AD6</f>
        <v>0.045925925925925926</v>
      </c>
      <c r="AQ6" s="7">
        <f t="shared" si="1"/>
        <v>0.14406249999999998</v>
      </c>
      <c r="AR6" s="17">
        <f t="shared" si="2"/>
        <v>0</v>
      </c>
      <c r="AS6" s="17">
        <f t="shared" si="3"/>
        <v>0.14406249999999998</v>
      </c>
    </row>
    <row r="7" spans="1:45" ht="12.75">
      <c r="A7" s="5">
        <v>4</v>
      </c>
      <c r="B7" s="14" t="s">
        <v>192</v>
      </c>
      <c r="C7" s="5" t="s">
        <v>195</v>
      </c>
      <c r="D7" s="7">
        <v>0.36319444444444443</v>
      </c>
      <c r="E7" s="7"/>
      <c r="F7" s="7">
        <v>0.3666666666666667</v>
      </c>
      <c r="G7" s="7"/>
      <c r="H7" s="7">
        <v>0.37847222222222227</v>
      </c>
      <c r="I7" s="7"/>
      <c r="J7" s="7">
        <v>0.3923611111111111</v>
      </c>
      <c r="K7" s="7"/>
      <c r="L7" s="7">
        <v>0.4159722222222222</v>
      </c>
      <c r="M7" s="7"/>
      <c r="N7" s="7">
        <v>0.4388888888888889</v>
      </c>
      <c r="O7" s="7"/>
      <c r="P7" s="7">
        <v>0.4527777777777778</v>
      </c>
      <c r="Q7" s="7"/>
      <c r="R7" s="7">
        <v>0.4694444444444445</v>
      </c>
      <c r="S7" s="7"/>
      <c r="T7" s="7">
        <v>0.4777777777777778</v>
      </c>
      <c r="U7" s="7"/>
      <c r="V7" s="7">
        <v>0.49375</v>
      </c>
      <c r="W7" s="7"/>
      <c r="X7" s="7">
        <v>0.51875</v>
      </c>
      <c r="Y7" s="7"/>
      <c r="Z7" s="7">
        <v>0.5376041666666667</v>
      </c>
      <c r="AA7" s="7"/>
      <c r="AB7" s="7">
        <v>0.5513888888888888</v>
      </c>
      <c r="AC7" s="7"/>
      <c r="AD7" s="7">
        <v>0.5548611111111111</v>
      </c>
      <c r="AE7" s="7"/>
      <c r="AF7" s="7">
        <v>0.5638888888888889</v>
      </c>
      <c r="AG7" s="7"/>
      <c r="AH7" s="7">
        <v>0.575</v>
      </c>
      <c r="AI7" s="7"/>
      <c r="AJ7" s="7">
        <v>0.6034722222222222</v>
      </c>
      <c r="AK7" s="7"/>
      <c r="AL7" s="7">
        <v>0.6233217592592593</v>
      </c>
      <c r="AM7" s="7"/>
      <c r="AN7" s="7">
        <f t="shared" si="0"/>
        <v>0.07222222222222219</v>
      </c>
      <c r="AO7" s="7">
        <f>Z7-R7</f>
        <v>0.06815972222222216</v>
      </c>
      <c r="AP7" s="7">
        <f>AL7-AD7</f>
        <v>0.06846064814814812</v>
      </c>
      <c r="AQ7" s="7">
        <f t="shared" si="1"/>
        <v>0.20884259259259247</v>
      </c>
      <c r="AR7" s="17">
        <f t="shared" si="2"/>
        <v>0</v>
      </c>
      <c r="AS7" s="17">
        <f t="shared" si="3"/>
        <v>0.20884259259259247</v>
      </c>
    </row>
    <row r="8" spans="1:45" ht="12.75">
      <c r="A8" s="5">
        <v>5</v>
      </c>
      <c r="B8" s="14" t="s">
        <v>194</v>
      </c>
      <c r="C8" s="5" t="s">
        <v>195</v>
      </c>
      <c r="D8" s="7">
        <v>0.3645833333333333</v>
      </c>
      <c r="E8" s="7"/>
      <c r="F8" s="7">
        <v>0.3680555555555556</v>
      </c>
      <c r="G8" s="7"/>
      <c r="H8" s="7">
        <v>0.3756944444444445</v>
      </c>
      <c r="I8" s="7"/>
      <c r="J8" s="7">
        <v>0.38819444444444445</v>
      </c>
      <c r="K8" s="7"/>
      <c r="L8" s="7">
        <v>0.40625</v>
      </c>
      <c r="M8" s="7"/>
      <c r="N8" s="7">
        <v>0.42975694444444446</v>
      </c>
      <c r="O8" s="7"/>
      <c r="P8" s="7">
        <v>0.4472222222222222</v>
      </c>
      <c r="Q8" s="7">
        <v>0.003472222222222222</v>
      </c>
      <c r="R8" s="7">
        <v>0.45069444444444445</v>
      </c>
      <c r="S8" s="7"/>
      <c r="T8" s="7">
        <v>0.45694444444444443</v>
      </c>
      <c r="U8" s="7"/>
      <c r="V8" s="5" t="s">
        <v>90</v>
      </c>
      <c r="W8" s="7">
        <v>0.125</v>
      </c>
      <c r="X8" s="5" t="s">
        <v>90</v>
      </c>
      <c r="Y8" s="7">
        <v>0.125</v>
      </c>
      <c r="Z8" s="5" t="s">
        <v>90</v>
      </c>
      <c r="AA8" s="7">
        <v>0.125</v>
      </c>
      <c r="AB8" s="5" t="s">
        <v>90</v>
      </c>
      <c r="AC8" s="7">
        <v>0.041666666666666664</v>
      </c>
      <c r="AD8" s="5" t="s">
        <v>90</v>
      </c>
      <c r="AE8" s="7">
        <v>0.041666666666666664</v>
      </c>
      <c r="AF8" s="5" t="s">
        <v>90</v>
      </c>
      <c r="AG8" s="7">
        <v>0.125</v>
      </c>
      <c r="AH8" s="5" t="s">
        <v>90</v>
      </c>
      <c r="AI8" s="7">
        <v>0.125</v>
      </c>
      <c r="AJ8" s="5" t="s">
        <v>90</v>
      </c>
      <c r="AK8" s="7">
        <v>0.125</v>
      </c>
      <c r="AL8" s="5" t="s">
        <v>90</v>
      </c>
      <c r="AM8" s="7">
        <v>0.20833333333333334</v>
      </c>
      <c r="AN8" s="7">
        <f t="shared" si="0"/>
        <v>0.061701388888888875</v>
      </c>
      <c r="AO8" s="7">
        <v>0</v>
      </c>
      <c r="AP8" s="7">
        <v>0</v>
      </c>
      <c r="AQ8" s="7">
        <f t="shared" si="1"/>
        <v>0.061701388888888875</v>
      </c>
      <c r="AR8" s="17">
        <f t="shared" si="2"/>
        <v>1.0451388888888888</v>
      </c>
      <c r="AS8" s="17">
        <f t="shared" si="3"/>
        <v>1.1068402777777777</v>
      </c>
    </row>
    <row r="9" spans="1:45" ht="12.75">
      <c r="A9" s="5">
        <v>6</v>
      </c>
      <c r="B9" s="14" t="s">
        <v>196</v>
      </c>
      <c r="C9" s="5" t="s">
        <v>133</v>
      </c>
      <c r="D9" s="7">
        <v>0.3888888888888889</v>
      </c>
      <c r="E9" s="7"/>
      <c r="F9" s="7">
        <v>0.3923611111111111</v>
      </c>
      <c r="G9" s="7"/>
      <c r="H9" s="7">
        <v>0.4076388888888889</v>
      </c>
      <c r="I9" s="7"/>
      <c r="J9" s="7">
        <v>0.4201388888888889</v>
      </c>
      <c r="K9" s="7"/>
      <c r="L9" s="7">
        <v>0.44236111111111115</v>
      </c>
      <c r="M9" s="7"/>
      <c r="N9" s="7">
        <v>0.4638194444444444</v>
      </c>
      <c r="O9" s="7"/>
      <c r="P9" s="5" t="s">
        <v>90</v>
      </c>
      <c r="Q9" s="7">
        <v>0.041666666666666664</v>
      </c>
      <c r="R9" s="5" t="s">
        <v>90</v>
      </c>
      <c r="S9" s="7">
        <v>0.041666666666666664</v>
      </c>
      <c r="T9" s="5" t="s">
        <v>90</v>
      </c>
      <c r="U9" s="7">
        <v>0.125</v>
      </c>
      <c r="V9" s="5" t="s">
        <v>90</v>
      </c>
      <c r="W9" s="7">
        <v>0.125</v>
      </c>
      <c r="X9" s="5" t="s">
        <v>90</v>
      </c>
      <c r="Y9" s="7">
        <v>0.125</v>
      </c>
      <c r="Z9" s="5" t="s">
        <v>90</v>
      </c>
      <c r="AA9" s="7">
        <v>0.125</v>
      </c>
      <c r="AB9" s="5" t="s">
        <v>90</v>
      </c>
      <c r="AC9" s="7">
        <v>0.041666666666666664</v>
      </c>
      <c r="AD9" s="5" t="s">
        <v>90</v>
      </c>
      <c r="AE9" s="7">
        <v>0.041666666666666664</v>
      </c>
      <c r="AF9" s="5" t="s">
        <v>90</v>
      </c>
      <c r="AG9" s="7">
        <v>0.125</v>
      </c>
      <c r="AH9" s="5" t="s">
        <v>90</v>
      </c>
      <c r="AI9" s="7">
        <v>0.125</v>
      </c>
      <c r="AJ9" s="5" t="s">
        <v>90</v>
      </c>
      <c r="AK9" s="7">
        <v>0.125</v>
      </c>
      <c r="AL9" s="5" t="s">
        <v>90</v>
      </c>
      <c r="AM9" s="7">
        <v>0.20833333333333334</v>
      </c>
      <c r="AN9" s="7">
        <f t="shared" si="0"/>
        <v>0.07145833333333329</v>
      </c>
      <c r="AO9" s="7">
        <v>0</v>
      </c>
      <c r="AP9" s="7">
        <v>0</v>
      </c>
      <c r="AQ9" s="7">
        <f t="shared" si="1"/>
        <v>0.07145833333333329</v>
      </c>
      <c r="AR9" s="17">
        <f t="shared" si="2"/>
        <v>1.2499999999999998</v>
      </c>
      <c r="AS9" s="17">
        <f t="shared" si="3"/>
        <v>1.3214583333333332</v>
      </c>
    </row>
    <row r="11" spans="2:8" ht="15">
      <c r="B11" s="12" t="s">
        <v>179</v>
      </c>
      <c r="C11" s="12"/>
      <c r="D11" s="12"/>
      <c r="E11" s="12"/>
      <c r="H11" s="12" t="s">
        <v>95</v>
      </c>
    </row>
    <row r="12" spans="2:8" ht="15">
      <c r="B12" s="12" t="s">
        <v>180</v>
      </c>
      <c r="C12" s="12"/>
      <c r="D12" s="12"/>
      <c r="E12" s="12"/>
      <c r="H12" s="12" t="s">
        <v>97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1" r:id="rId2"/>
  <colBreaks count="1" manualBreakCount="1">
    <brk id="21" max="11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D12"/>
  <sheetViews>
    <sheetView view="pageBreakPreview" zoomScaleSheetLayoutView="100" workbookViewId="0" topLeftCell="A1">
      <selection activeCell="C7" sqref="C5:C7"/>
    </sheetView>
  </sheetViews>
  <sheetFormatPr defaultColWidth="9.00390625" defaultRowHeight="12.75"/>
  <cols>
    <col min="1" max="1" width="5.125" style="0" bestFit="1" customWidth="1"/>
    <col min="2" max="2" width="40.75390625" style="0" bestFit="1" customWidth="1"/>
    <col min="3" max="3" width="7.75390625" style="0" bestFit="1" customWidth="1"/>
    <col min="4" max="6" width="7.375" style="0" bestFit="1" customWidth="1"/>
    <col min="7" max="7" width="10.25390625" style="0" bestFit="1" customWidth="1"/>
    <col min="8" max="8" width="8.375" style="0" bestFit="1" customWidth="1"/>
    <col min="9" max="10" width="7.375" style="0" bestFit="1" customWidth="1"/>
    <col min="11" max="11" width="10.25390625" style="0" bestFit="1" customWidth="1"/>
    <col min="12" max="14" width="7.375" style="0" bestFit="1" customWidth="1"/>
    <col min="15" max="15" width="10.25390625" style="0" bestFit="1" customWidth="1"/>
    <col min="16" max="18" width="7.375" style="0" bestFit="1" customWidth="1"/>
    <col min="19" max="19" width="10.25390625" style="0" bestFit="1" customWidth="1"/>
    <col min="20" max="20" width="8.375" style="0" bestFit="1" customWidth="1"/>
    <col min="21" max="22" width="7.375" style="0" bestFit="1" customWidth="1"/>
    <col min="23" max="23" width="10.25390625" style="0" bestFit="1" customWidth="1"/>
    <col min="24" max="25" width="8.625" style="0" bestFit="1" customWidth="1"/>
    <col min="26" max="26" width="7.375" style="0" bestFit="1" customWidth="1"/>
    <col min="27" max="27" width="10.25390625" style="0" bestFit="1" customWidth="1"/>
    <col min="28" max="29" width="8.375" style="0" bestFit="1" customWidth="1"/>
    <col min="30" max="30" width="7.375" style="0" bestFit="1" customWidth="1"/>
    <col min="31" max="31" width="10.25390625" style="0" bestFit="1" customWidth="1"/>
    <col min="32" max="33" width="8.375" style="0" bestFit="1" customWidth="1"/>
    <col min="34" max="34" width="7.375" style="0" bestFit="1" customWidth="1"/>
    <col min="35" max="35" width="10.25390625" style="0" bestFit="1" customWidth="1"/>
    <col min="36" max="37" width="8.375" style="0" bestFit="1" customWidth="1"/>
    <col min="38" max="38" width="7.375" style="0" bestFit="1" customWidth="1"/>
    <col min="39" max="39" width="10.25390625" style="0" bestFit="1" customWidth="1"/>
    <col min="40" max="41" width="8.375" style="0" bestFit="1" customWidth="1"/>
    <col min="42" max="42" width="7.375" style="0" bestFit="1" customWidth="1"/>
    <col min="43" max="43" width="10.25390625" style="0" bestFit="1" customWidth="1"/>
    <col min="44" max="45" width="8.375" style="0" bestFit="1" customWidth="1"/>
    <col min="46" max="46" width="7.375" style="0" bestFit="1" customWidth="1"/>
    <col min="47" max="47" width="10.25390625" style="0" bestFit="1" customWidth="1"/>
    <col min="48" max="49" width="8.625" style="0" bestFit="1" customWidth="1"/>
    <col min="50" max="50" width="7.375" style="0" bestFit="1" customWidth="1"/>
    <col min="51" max="51" width="10.25390625" style="0" bestFit="1" customWidth="1"/>
    <col min="52" max="53" width="9.75390625" style="0" bestFit="1" customWidth="1"/>
    <col min="54" max="54" width="11.875" style="0" bestFit="1" customWidth="1"/>
    <col min="55" max="55" width="7.75390625" style="0" bestFit="1" customWidth="1"/>
    <col min="56" max="56" width="7.375" style="0" bestFit="1" customWidth="1"/>
  </cols>
  <sheetData>
    <row r="1" ht="81" customHeight="1"/>
    <row r="2" spans="2:15" ht="38.25" customHeight="1">
      <c r="B2" s="16" t="s">
        <v>230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56" ht="38.25">
      <c r="A3" s="3" t="s">
        <v>93</v>
      </c>
      <c r="B3" s="2" t="s">
        <v>91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98</v>
      </c>
      <c r="I3" s="3" t="s">
        <v>99</v>
      </c>
      <c r="J3" s="3" t="s">
        <v>3</v>
      </c>
      <c r="K3" s="3" t="s">
        <v>4</v>
      </c>
      <c r="L3" s="3" t="s">
        <v>100</v>
      </c>
      <c r="M3" s="3" t="s">
        <v>101</v>
      </c>
      <c r="N3" s="3" t="s">
        <v>3</v>
      </c>
      <c r="O3" s="3" t="s">
        <v>4</v>
      </c>
      <c r="P3" s="3" t="s">
        <v>102</v>
      </c>
      <c r="Q3" s="3" t="s">
        <v>103</v>
      </c>
      <c r="R3" s="3" t="s">
        <v>3</v>
      </c>
      <c r="S3" s="3" t="s">
        <v>4</v>
      </c>
      <c r="T3" s="3" t="s">
        <v>104</v>
      </c>
      <c r="U3" s="3" t="s">
        <v>105</v>
      </c>
      <c r="V3" s="3" t="s">
        <v>3</v>
      </c>
      <c r="W3" s="3" t="s">
        <v>4</v>
      </c>
      <c r="X3" s="3" t="s">
        <v>106</v>
      </c>
      <c r="Y3" s="3" t="s">
        <v>107</v>
      </c>
      <c r="Z3" s="3" t="s">
        <v>3</v>
      </c>
      <c r="AA3" s="3" t="s">
        <v>4</v>
      </c>
      <c r="AB3" s="3" t="s">
        <v>108</v>
      </c>
      <c r="AC3" s="3" t="s">
        <v>109</v>
      </c>
      <c r="AD3" s="3" t="s">
        <v>3</v>
      </c>
      <c r="AE3" s="3" t="s">
        <v>4</v>
      </c>
      <c r="AF3" s="3" t="s">
        <v>98</v>
      </c>
      <c r="AG3" s="3" t="s">
        <v>99</v>
      </c>
      <c r="AH3" s="3" t="s">
        <v>3</v>
      </c>
      <c r="AI3" s="3" t="s">
        <v>4</v>
      </c>
      <c r="AJ3" s="3" t="s">
        <v>110</v>
      </c>
      <c r="AK3" s="3" t="s">
        <v>111</v>
      </c>
      <c r="AL3" s="3" t="s">
        <v>3</v>
      </c>
      <c r="AM3" s="3" t="s">
        <v>4</v>
      </c>
      <c r="AN3" s="3" t="s">
        <v>112</v>
      </c>
      <c r="AO3" s="3" t="s">
        <v>113</v>
      </c>
      <c r="AP3" s="3" t="s">
        <v>3</v>
      </c>
      <c r="AQ3" s="3" t="s">
        <v>4</v>
      </c>
      <c r="AR3" s="3" t="s">
        <v>114</v>
      </c>
      <c r="AS3" s="3" t="s">
        <v>115</v>
      </c>
      <c r="AT3" s="3" t="s">
        <v>3</v>
      </c>
      <c r="AU3" s="3" t="s">
        <v>4</v>
      </c>
      <c r="AV3" s="3" t="s">
        <v>106</v>
      </c>
      <c r="AW3" s="3" t="s">
        <v>107</v>
      </c>
      <c r="AX3" s="3" t="s">
        <v>3</v>
      </c>
      <c r="AY3" s="3" t="s">
        <v>4</v>
      </c>
      <c r="AZ3" s="3" t="s">
        <v>181</v>
      </c>
      <c r="BA3" s="3" t="s">
        <v>182</v>
      </c>
      <c r="BB3" s="3" t="s">
        <v>184</v>
      </c>
      <c r="BC3" s="3" t="s">
        <v>40</v>
      </c>
      <c r="BD3" s="3" t="s">
        <v>41</v>
      </c>
    </row>
    <row r="4" spans="1:56" ht="12.75">
      <c r="A4" s="5">
        <v>1</v>
      </c>
      <c r="B4" s="19" t="s">
        <v>188</v>
      </c>
      <c r="C4" s="5" t="s">
        <v>133</v>
      </c>
      <c r="D4" s="7">
        <v>0.3590277777777778</v>
      </c>
      <c r="E4" s="7">
        <v>0.3590277777777778</v>
      </c>
      <c r="F4" s="7"/>
      <c r="G4" s="9" t="s">
        <v>226</v>
      </c>
      <c r="H4" s="9" t="s">
        <v>155</v>
      </c>
      <c r="I4" s="7">
        <v>0.3625</v>
      </c>
      <c r="J4" s="7"/>
      <c r="K4" s="7">
        <v>0.3833333333333333</v>
      </c>
      <c r="L4" s="7">
        <v>0.3729166666666666</v>
      </c>
      <c r="M4" s="7">
        <v>0.3680555555555556</v>
      </c>
      <c r="N4" s="7"/>
      <c r="O4" s="7">
        <v>0.4145833333333333</v>
      </c>
      <c r="P4" s="7">
        <v>0.3902777777777778</v>
      </c>
      <c r="Q4" s="7">
        <v>0.3743055555555555</v>
      </c>
      <c r="R4" s="7"/>
      <c r="S4" s="7">
        <v>0.43194444444444446</v>
      </c>
      <c r="T4" s="7">
        <v>0.4145833333333333</v>
      </c>
      <c r="U4" s="7">
        <v>0.3861111111111111</v>
      </c>
      <c r="V4" s="7"/>
      <c r="W4" s="7">
        <v>0.45625</v>
      </c>
      <c r="X4" s="7">
        <v>0.4375</v>
      </c>
      <c r="Y4" s="7">
        <v>0.39739583333333334</v>
      </c>
      <c r="Z4" s="7"/>
      <c r="AA4" s="7">
        <v>0.4791666666666667</v>
      </c>
      <c r="AB4" s="7">
        <v>0.4513888888888889</v>
      </c>
      <c r="AC4" s="7">
        <v>0.41111111111111115</v>
      </c>
      <c r="AD4" s="7"/>
      <c r="AE4" s="7">
        <v>0.4930555555555556</v>
      </c>
      <c r="AF4" s="7">
        <v>0.4145833333333333</v>
      </c>
      <c r="AG4" s="7">
        <v>0.4145833333333333</v>
      </c>
      <c r="AH4" s="7"/>
      <c r="AI4" s="7">
        <v>0.45625</v>
      </c>
      <c r="AJ4" s="7">
        <v>0.425</v>
      </c>
      <c r="AK4" s="7">
        <v>0.41875</v>
      </c>
      <c r="AL4" s="7"/>
      <c r="AM4" s="7">
        <v>0.4666666666666666</v>
      </c>
      <c r="AN4" s="7">
        <v>0.44236111111111115</v>
      </c>
      <c r="AO4" s="7">
        <v>0.4263888888888889</v>
      </c>
      <c r="AP4" s="7"/>
      <c r="AQ4" s="7">
        <v>0.4840277777777778</v>
      </c>
      <c r="AR4" s="7">
        <v>0.44502314814814814</v>
      </c>
      <c r="AS4" s="7">
        <v>0.4381944444444445</v>
      </c>
      <c r="AT4" s="7"/>
      <c r="AU4" s="7">
        <v>0.4866898148148148</v>
      </c>
      <c r="AV4" s="7">
        <v>0.46793981481481484</v>
      </c>
      <c r="AW4" s="7">
        <v>0.44959490740740743</v>
      </c>
      <c r="AX4" s="7"/>
      <c r="AY4" s="7">
        <v>0.5096064814814815</v>
      </c>
      <c r="AZ4" s="7">
        <f>Y4-I4</f>
        <v>0.03489583333333335</v>
      </c>
      <c r="BA4" s="7">
        <f>AW4-AG4</f>
        <v>0.035011574074074125</v>
      </c>
      <c r="BB4" s="7">
        <f>AZ4+BA4</f>
        <v>0.06990740740740747</v>
      </c>
      <c r="BC4" s="7">
        <f>AX4+AT4+AP4+AL4+AH4+AD4+Z4+V4+R4+N4+J4+F4</f>
        <v>0</v>
      </c>
      <c r="BD4" s="7">
        <f>BB4+BC4</f>
        <v>0.06990740740740747</v>
      </c>
    </row>
    <row r="5" spans="1:56" ht="12.75">
      <c r="A5" s="5">
        <v>2</v>
      </c>
      <c r="B5" s="19" t="s">
        <v>185</v>
      </c>
      <c r="C5" s="5" t="s">
        <v>195</v>
      </c>
      <c r="D5" s="7">
        <v>0.3576388888888889</v>
      </c>
      <c r="E5" s="7">
        <v>0.3576388888888889</v>
      </c>
      <c r="F5" s="7"/>
      <c r="G5" s="9" t="s">
        <v>227</v>
      </c>
      <c r="H5" s="9" t="s">
        <v>137</v>
      </c>
      <c r="I5" s="7">
        <v>0.3611111111111111</v>
      </c>
      <c r="J5" s="7"/>
      <c r="K5" s="7">
        <v>0.3819444444444444</v>
      </c>
      <c r="L5" s="7">
        <v>0.37152777777777773</v>
      </c>
      <c r="M5" s="7">
        <v>0.3666666666666667</v>
      </c>
      <c r="N5" s="7"/>
      <c r="O5" s="7">
        <v>0.4131944444444444</v>
      </c>
      <c r="P5" s="7">
        <v>0.3888888888888889</v>
      </c>
      <c r="Q5" s="7">
        <v>0.3736111111111111</v>
      </c>
      <c r="R5" s="7"/>
      <c r="S5" s="7">
        <v>0.4305555555555556</v>
      </c>
      <c r="T5" s="7">
        <v>0.4131944444444444</v>
      </c>
      <c r="U5" s="7">
        <v>0.3861111111111111</v>
      </c>
      <c r="V5" s="7"/>
      <c r="W5" s="7">
        <v>0.4548611111111111</v>
      </c>
      <c r="X5" s="7">
        <v>0.4361111111111111</v>
      </c>
      <c r="Y5" s="7">
        <v>0.3977893518518518</v>
      </c>
      <c r="Z5" s="7"/>
      <c r="AA5" s="7">
        <v>0.4777777777777778</v>
      </c>
      <c r="AB5" s="7">
        <v>0.45</v>
      </c>
      <c r="AC5" s="7">
        <v>0.41180555555555554</v>
      </c>
      <c r="AD5" s="7"/>
      <c r="AE5" s="7">
        <v>0.4916666666666667</v>
      </c>
      <c r="AF5" s="7">
        <v>0.4159722222222222</v>
      </c>
      <c r="AG5" s="7">
        <v>0.4159722222222222</v>
      </c>
      <c r="AH5" s="7"/>
      <c r="AI5" s="7">
        <v>0.4576388888888889</v>
      </c>
      <c r="AJ5" s="7">
        <v>0.4263888888888889</v>
      </c>
      <c r="AK5" s="7">
        <v>0.42083333333333334</v>
      </c>
      <c r="AL5" s="7"/>
      <c r="AM5" s="7">
        <v>0.4680555555555555</v>
      </c>
      <c r="AN5" s="7">
        <v>0.44375</v>
      </c>
      <c r="AO5" s="7">
        <v>0.4277777777777778</v>
      </c>
      <c r="AP5" s="7"/>
      <c r="AQ5" s="7">
        <v>0.48541666666666666</v>
      </c>
      <c r="AR5" s="7">
        <v>0.446412037037037</v>
      </c>
      <c r="AS5" s="7">
        <v>0.44027777777777777</v>
      </c>
      <c r="AT5" s="7"/>
      <c r="AU5" s="7">
        <v>0.4880787037037037</v>
      </c>
      <c r="AV5" s="7">
        <v>0.4693287037037037</v>
      </c>
      <c r="AW5" s="7">
        <v>0.45209490740740743</v>
      </c>
      <c r="AX5" s="7"/>
      <c r="AY5" s="7">
        <v>0.5109953703703703</v>
      </c>
      <c r="AZ5" s="7">
        <f>Y5-I5</f>
        <v>0.03667824074074072</v>
      </c>
      <c r="BA5" s="7">
        <f>AW5-AG5</f>
        <v>0.036122685185185244</v>
      </c>
      <c r="BB5" s="7">
        <f>AZ5+BA5</f>
        <v>0.07280092592592596</v>
      </c>
      <c r="BC5" s="7">
        <f>AX5+AT5+AP5+AL5+AH5+AD5+Z5+V5+R5+N5+J5+F5</f>
        <v>0</v>
      </c>
      <c r="BD5" s="7">
        <f>BB5+BC5</f>
        <v>0.07280092592592596</v>
      </c>
    </row>
    <row r="6" spans="1:56" ht="12.75">
      <c r="A6" s="5">
        <v>3</v>
      </c>
      <c r="B6" s="19" t="s">
        <v>190</v>
      </c>
      <c r="C6" s="5" t="s">
        <v>195</v>
      </c>
      <c r="D6" s="7">
        <v>0.36041666666666666</v>
      </c>
      <c r="E6" s="7">
        <v>0.36041666666666666</v>
      </c>
      <c r="F6" s="7"/>
      <c r="G6" s="9" t="s">
        <v>228</v>
      </c>
      <c r="H6" s="9" t="s">
        <v>146</v>
      </c>
      <c r="I6" s="7">
        <v>0.3638888888888889</v>
      </c>
      <c r="J6" s="7"/>
      <c r="K6" s="7">
        <v>0.3847222222222222</v>
      </c>
      <c r="L6" s="7">
        <v>0.3743055555555555</v>
      </c>
      <c r="M6" s="7">
        <v>0.37013888888888885</v>
      </c>
      <c r="N6" s="7"/>
      <c r="O6" s="7">
        <v>0.4159722222222222</v>
      </c>
      <c r="P6" s="7">
        <v>0.39166666666666666</v>
      </c>
      <c r="Q6" s="7">
        <v>0.37847222222222227</v>
      </c>
      <c r="R6" s="7"/>
      <c r="S6" s="7">
        <v>0.43333333333333335</v>
      </c>
      <c r="T6" s="7">
        <v>0.4159722222222222</v>
      </c>
      <c r="U6" s="7">
        <v>0.39375</v>
      </c>
      <c r="V6" s="7"/>
      <c r="W6" s="7">
        <v>0.4576388888888889</v>
      </c>
      <c r="X6" s="7">
        <v>0.4388888888888889</v>
      </c>
      <c r="Y6" s="7">
        <v>0.40866898148148145</v>
      </c>
      <c r="Z6" s="7"/>
      <c r="AA6" s="7">
        <v>0.48055555555555557</v>
      </c>
      <c r="AB6" s="7">
        <v>0.4527777777777778</v>
      </c>
      <c r="AC6" s="7">
        <v>0.4277777777777778</v>
      </c>
      <c r="AD6" s="7"/>
      <c r="AE6" s="7">
        <v>0.49444444444444446</v>
      </c>
      <c r="AF6" s="7">
        <v>0.43125</v>
      </c>
      <c r="AG6" s="7">
        <v>0.43125</v>
      </c>
      <c r="AH6" s="7"/>
      <c r="AI6" s="7">
        <v>0.47291666666666665</v>
      </c>
      <c r="AJ6" s="7">
        <v>0.44166666666666665</v>
      </c>
      <c r="AK6" s="7">
        <v>0.4375</v>
      </c>
      <c r="AL6" s="7"/>
      <c r="AM6" s="7">
        <v>0.48333333333333334</v>
      </c>
      <c r="AN6" s="7">
        <v>0.4590277777777778</v>
      </c>
      <c r="AO6" s="7">
        <v>0.4458333333333333</v>
      </c>
      <c r="AP6" s="7"/>
      <c r="AQ6" s="7">
        <v>0.5006944444444444</v>
      </c>
      <c r="AR6" s="7">
        <v>0.4616898148148148</v>
      </c>
      <c r="AS6" s="7">
        <v>0.4604166666666667</v>
      </c>
      <c r="AT6" s="7"/>
      <c r="AU6" s="7">
        <v>0.5033564814814815</v>
      </c>
      <c r="AV6" s="7">
        <v>0.4846064814814815</v>
      </c>
      <c r="AW6" s="7">
        <v>0.4749537037037037</v>
      </c>
      <c r="AX6" s="7"/>
      <c r="AY6" s="7">
        <v>0.5262731481481482</v>
      </c>
      <c r="AZ6" s="7">
        <f>Y6-I6</f>
        <v>0.04478009259259258</v>
      </c>
      <c r="BA6" s="7">
        <f>AW6-AG6</f>
        <v>0.04370370370370369</v>
      </c>
      <c r="BB6" s="7">
        <f>AZ6+BA6</f>
        <v>0.08848379629629627</v>
      </c>
      <c r="BC6" s="7">
        <f>AX6+AT6+AP6+AL6+AH6+AD6+Z6+V6+R6+N6+J6+F6</f>
        <v>0</v>
      </c>
      <c r="BD6" s="7">
        <f>BB6+BC6</f>
        <v>0.08848379629629627</v>
      </c>
    </row>
    <row r="7" spans="1:56" ht="12.75">
      <c r="A7" s="5">
        <v>4</v>
      </c>
      <c r="B7" s="19" t="s">
        <v>192</v>
      </c>
      <c r="C7" s="5" t="s">
        <v>195</v>
      </c>
      <c r="D7" s="7">
        <v>0.36180555555555555</v>
      </c>
      <c r="E7" s="7">
        <v>0.36180555555555555</v>
      </c>
      <c r="F7" s="7"/>
      <c r="G7" s="9" t="s">
        <v>191</v>
      </c>
      <c r="H7" s="9" t="s">
        <v>173</v>
      </c>
      <c r="I7" s="7">
        <v>0.3652777777777778</v>
      </c>
      <c r="J7" s="7"/>
      <c r="K7" s="7">
        <v>0.3861111111111111</v>
      </c>
      <c r="L7" s="7">
        <v>0.3756944444444445</v>
      </c>
      <c r="M7" s="7">
        <v>0.3736111111111111</v>
      </c>
      <c r="N7" s="7"/>
      <c r="O7" s="7">
        <v>0.4173611111111111</v>
      </c>
      <c r="P7" s="7">
        <v>0.39305555555555555</v>
      </c>
      <c r="Q7" s="7">
        <v>0.3840277777777778</v>
      </c>
      <c r="R7" s="7"/>
      <c r="S7" s="7">
        <v>0.43472222222222223</v>
      </c>
      <c r="T7" s="7">
        <v>0.4173611111111111</v>
      </c>
      <c r="U7" s="7">
        <v>0.40277777777777773</v>
      </c>
      <c r="V7" s="7"/>
      <c r="W7" s="7">
        <v>0.4590277777777778</v>
      </c>
      <c r="X7" s="7">
        <v>0.44027777777777777</v>
      </c>
      <c r="Y7" s="7">
        <v>0.4227546296296296</v>
      </c>
      <c r="Z7" s="7"/>
      <c r="AA7" s="7">
        <v>0.48194444444444445</v>
      </c>
      <c r="AB7" s="7">
        <v>0.45416666666666666</v>
      </c>
      <c r="AC7" s="7">
        <v>0.4361111111111111</v>
      </c>
      <c r="AD7" s="7"/>
      <c r="AE7" s="7">
        <v>0.49583333333333335</v>
      </c>
      <c r="AF7" s="7">
        <v>0.44166666666666665</v>
      </c>
      <c r="AG7" s="7">
        <v>0.44166666666666665</v>
      </c>
      <c r="AH7" s="7"/>
      <c r="AI7" s="7">
        <v>0.48333333333333334</v>
      </c>
      <c r="AJ7" s="7">
        <v>0.45208333333333334</v>
      </c>
      <c r="AK7" s="7">
        <v>0.44930555555555557</v>
      </c>
      <c r="AL7" s="7"/>
      <c r="AM7" s="7">
        <v>0.49375</v>
      </c>
      <c r="AN7" s="7">
        <v>0.4694444444444445</v>
      </c>
      <c r="AO7" s="7">
        <v>0.4604166666666667</v>
      </c>
      <c r="AP7" s="7"/>
      <c r="AQ7" s="7">
        <v>0.5111111111111112</v>
      </c>
      <c r="AR7" s="7">
        <v>0.4721064814814815</v>
      </c>
      <c r="AS7" s="7">
        <v>0.47291666666666665</v>
      </c>
      <c r="AT7" s="7"/>
      <c r="AU7" s="7">
        <v>0.5137731481481481</v>
      </c>
      <c r="AV7" s="7">
        <v>0.4950231481481482</v>
      </c>
      <c r="AW7" s="7">
        <v>0.49921296296296297</v>
      </c>
      <c r="AX7" s="7"/>
      <c r="AY7" s="7">
        <v>0.5366898148148148</v>
      </c>
      <c r="AZ7" s="7">
        <f>Y7-I7</f>
        <v>0.05747685185185181</v>
      </c>
      <c r="BA7" s="7">
        <f>AW7-AG7</f>
        <v>0.05754629629629632</v>
      </c>
      <c r="BB7" s="7">
        <f>AZ7+BA7</f>
        <v>0.11502314814814812</v>
      </c>
      <c r="BC7" s="7">
        <f>AX7+AT7+AP7+AL7+AH7+AD7+Z7+V7+R7+N7+J7+F7</f>
        <v>0</v>
      </c>
      <c r="BD7" s="7">
        <f>BB7+BC7</f>
        <v>0.11502314814814812</v>
      </c>
    </row>
    <row r="8" spans="1:56" ht="12.75">
      <c r="A8" s="5">
        <v>5</v>
      </c>
      <c r="B8" s="19" t="s">
        <v>194</v>
      </c>
      <c r="C8" s="5" t="s">
        <v>195</v>
      </c>
      <c r="D8" s="7">
        <v>0.36319444444444443</v>
      </c>
      <c r="E8" s="5" t="s">
        <v>90</v>
      </c>
      <c r="F8" s="5"/>
      <c r="G8" s="9" t="s">
        <v>193</v>
      </c>
      <c r="H8" s="9" t="s">
        <v>167</v>
      </c>
      <c r="I8" s="5" t="s">
        <v>217</v>
      </c>
      <c r="J8" s="5" t="s">
        <v>217</v>
      </c>
      <c r="K8" s="7">
        <v>0.3875</v>
      </c>
      <c r="L8" s="7">
        <v>0.3770833333333334</v>
      </c>
      <c r="M8" s="5" t="s">
        <v>217</v>
      </c>
      <c r="N8" s="5" t="s">
        <v>217</v>
      </c>
      <c r="O8" s="7">
        <v>0.41875</v>
      </c>
      <c r="P8" s="7">
        <v>0.39444444444444443</v>
      </c>
      <c r="Q8" s="5" t="s">
        <v>217</v>
      </c>
      <c r="R8" s="5" t="s">
        <v>217</v>
      </c>
      <c r="S8" s="7">
        <v>0.4361111111111111</v>
      </c>
      <c r="T8" s="7">
        <v>0.41875</v>
      </c>
      <c r="U8" s="5" t="s">
        <v>217</v>
      </c>
      <c r="V8" s="5" t="s">
        <v>217</v>
      </c>
      <c r="W8" s="7">
        <v>0.4604166666666667</v>
      </c>
      <c r="X8" s="7">
        <v>0.44166666666666665</v>
      </c>
      <c r="Y8" s="5" t="s">
        <v>217</v>
      </c>
      <c r="Z8" s="5" t="s">
        <v>217</v>
      </c>
      <c r="AA8" s="7">
        <v>0.48333333333333334</v>
      </c>
      <c r="AB8" s="7">
        <v>0.45555555555555555</v>
      </c>
      <c r="AC8" s="5" t="s">
        <v>217</v>
      </c>
      <c r="AD8" s="5" t="s">
        <v>217</v>
      </c>
      <c r="AE8" s="7">
        <v>0.49722222222222223</v>
      </c>
      <c r="AF8" s="7">
        <v>0.4590277777777778</v>
      </c>
      <c r="AG8" s="5" t="s">
        <v>217</v>
      </c>
      <c r="AH8" s="5" t="s">
        <v>217</v>
      </c>
      <c r="AI8" s="7">
        <v>0.5006944444444444</v>
      </c>
      <c r="AJ8" s="7">
        <v>0.4694444444444445</v>
      </c>
      <c r="AK8" s="5" t="s">
        <v>217</v>
      </c>
      <c r="AL8" s="5" t="s">
        <v>217</v>
      </c>
      <c r="AM8" s="7">
        <v>0.5111111111111112</v>
      </c>
      <c r="AN8" s="7">
        <v>0.48680555555555555</v>
      </c>
      <c r="AO8" s="5" t="s">
        <v>217</v>
      </c>
      <c r="AP8" s="5" t="s">
        <v>217</v>
      </c>
      <c r="AQ8" s="7">
        <v>0.5284722222222222</v>
      </c>
      <c r="AR8" s="7">
        <v>0.4894675925925926</v>
      </c>
      <c r="AS8" s="5" t="s">
        <v>217</v>
      </c>
      <c r="AT8" s="5" t="s">
        <v>217</v>
      </c>
      <c r="AU8" s="7">
        <v>0.5311342592592593</v>
      </c>
      <c r="AV8" s="7">
        <v>0.5123842592592592</v>
      </c>
      <c r="AW8" s="5" t="s">
        <v>217</v>
      </c>
      <c r="AX8" s="5" t="s">
        <v>217</v>
      </c>
      <c r="AY8" s="7">
        <v>0.554050925925926</v>
      </c>
      <c r="AZ8" s="7"/>
      <c r="BA8" s="5"/>
      <c r="BB8" s="5"/>
      <c r="BC8" s="5" t="s">
        <v>217</v>
      </c>
      <c r="BD8" s="5" t="s">
        <v>217</v>
      </c>
    </row>
    <row r="9" spans="1:56" ht="12.75">
      <c r="A9" s="5">
        <v>6</v>
      </c>
      <c r="B9" s="19" t="s">
        <v>196</v>
      </c>
      <c r="C9" s="5" t="s">
        <v>133</v>
      </c>
      <c r="D9" s="7">
        <v>0.3645833333333333</v>
      </c>
      <c r="E9" s="5" t="s">
        <v>90</v>
      </c>
      <c r="F9" s="5"/>
      <c r="G9" s="9" t="s">
        <v>186</v>
      </c>
      <c r="H9" s="9" t="s">
        <v>162</v>
      </c>
      <c r="I9" s="5" t="s">
        <v>217</v>
      </c>
      <c r="J9" s="5" t="s">
        <v>217</v>
      </c>
      <c r="K9" s="7">
        <v>0.3888888888888889</v>
      </c>
      <c r="L9" s="7">
        <v>0.37847222222222227</v>
      </c>
      <c r="M9" s="5" t="s">
        <v>217</v>
      </c>
      <c r="N9" s="5" t="s">
        <v>217</v>
      </c>
      <c r="O9" s="7">
        <v>0.4201388888888889</v>
      </c>
      <c r="P9" s="7">
        <v>0.3958333333333333</v>
      </c>
      <c r="Q9" s="5" t="s">
        <v>217</v>
      </c>
      <c r="R9" s="5" t="s">
        <v>217</v>
      </c>
      <c r="S9" s="7">
        <v>0.4375</v>
      </c>
      <c r="T9" s="7">
        <v>0.4201388888888889</v>
      </c>
      <c r="U9" s="5" t="s">
        <v>217</v>
      </c>
      <c r="V9" s="5" t="s">
        <v>217</v>
      </c>
      <c r="W9" s="7">
        <v>0.4618055555555556</v>
      </c>
      <c r="X9" s="7">
        <v>0.44305555555555554</v>
      </c>
      <c r="Y9" s="5" t="s">
        <v>217</v>
      </c>
      <c r="Z9" s="5" t="s">
        <v>217</v>
      </c>
      <c r="AA9" s="7">
        <v>0.4847222222222222</v>
      </c>
      <c r="AB9" s="7">
        <v>0.45694444444444443</v>
      </c>
      <c r="AC9" s="5" t="s">
        <v>217</v>
      </c>
      <c r="AD9" s="5" t="s">
        <v>217</v>
      </c>
      <c r="AE9" s="7">
        <v>0.4986111111111111</v>
      </c>
      <c r="AF9" s="7">
        <v>0.4604166666666667</v>
      </c>
      <c r="AG9" s="5" t="s">
        <v>217</v>
      </c>
      <c r="AH9" s="5" t="s">
        <v>217</v>
      </c>
      <c r="AI9" s="7">
        <v>0.5020833333333333</v>
      </c>
      <c r="AJ9" s="7">
        <v>0.4708333333333334</v>
      </c>
      <c r="AK9" s="5" t="s">
        <v>217</v>
      </c>
      <c r="AL9" s="5" t="s">
        <v>217</v>
      </c>
      <c r="AM9" s="7">
        <v>0.5125</v>
      </c>
      <c r="AN9" s="7">
        <v>0.48819444444444443</v>
      </c>
      <c r="AO9" s="5" t="s">
        <v>217</v>
      </c>
      <c r="AP9" s="5" t="s">
        <v>217</v>
      </c>
      <c r="AQ9" s="7">
        <v>0.5298611111111111</v>
      </c>
      <c r="AR9" s="7">
        <v>0.4908564814814815</v>
      </c>
      <c r="AS9" s="5" t="s">
        <v>217</v>
      </c>
      <c r="AT9" s="5" t="s">
        <v>217</v>
      </c>
      <c r="AU9" s="7">
        <v>0.5325231481481482</v>
      </c>
      <c r="AV9" s="7">
        <v>0.5137731481481481</v>
      </c>
      <c r="AW9" s="5" t="s">
        <v>217</v>
      </c>
      <c r="AX9" s="5" t="s">
        <v>217</v>
      </c>
      <c r="AY9" s="7">
        <v>0.5554398148148149</v>
      </c>
      <c r="AZ9" s="7"/>
      <c r="BA9" s="5"/>
      <c r="BB9" s="5"/>
      <c r="BC9" s="5" t="s">
        <v>217</v>
      </c>
      <c r="BD9" s="5" t="s">
        <v>217</v>
      </c>
    </row>
    <row r="10" spans="7:8" ht="12.75">
      <c r="G10" s="1"/>
      <c r="H10" s="1"/>
    </row>
    <row r="11" spans="2:9" ht="15">
      <c r="B11" s="12" t="s">
        <v>179</v>
      </c>
      <c r="I11" s="12" t="s">
        <v>95</v>
      </c>
    </row>
    <row r="12" spans="2:9" ht="15">
      <c r="B12" s="12" t="s">
        <v>180</v>
      </c>
      <c r="I12" s="12" t="s">
        <v>97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2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5.125" style="0" bestFit="1" customWidth="1"/>
    <col min="2" max="2" width="40.75390625" style="0" bestFit="1" customWidth="1"/>
    <col min="3" max="3" width="7.75390625" style="0" bestFit="1" customWidth="1"/>
    <col min="4" max="4" width="12.125" style="0" bestFit="1" customWidth="1"/>
    <col min="5" max="8" width="7.375" style="0" bestFit="1" customWidth="1"/>
    <col min="9" max="9" width="8.625" style="0" bestFit="1" customWidth="1"/>
    <col min="10" max="14" width="8.375" style="0" bestFit="1" customWidth="1"/>
    <col min="15" max="15" width="8.625" style="0" bestFit="1" customWidth="1"/>
    <col min="16" max="17" width="9.75390625" style="0" bestFit="1" customWidth="1"/>
    <col min="18" max="18" width="11.875" style="0" bestFit="1" customWidth="1"/>
    <col min="19" max="19" width="7.75390625" style="0" bestFit="1" customWidth="1"/>
    <col min="20" max="20" width="7.375" style="0" bestFit="1" customWidth="1"/>
  </cols>
  <sheetData>
    <row r="1" ht="81" customHeight="1"/>
    <row r="2" spans="2:6" ht="38.25" customHeight="1">
      <c r="B2" s="16" t="s">
        <v>230</v>
      </c>
      <c r="C2" s="16"/>
      <c r="D2" s="16"/>
      <c r="E2" s="16"/>
      <c r="F2" s="16"/>
    </row>
    <row r="3" spans="1:20" ht="38.25">
      <c r="A3" s="3" t="s">
        <v>93</v>
      </c>
      <c r="B3" s="2" t="s">
        <v>91</v>
      </c>
      <c r="C3" s="3" t="s">
        <v>0</v>
      </c>
      <c r="D3" s="3" t="s">
        <v>2</v>
      </c>
      <c r="E3" s="3" t="s">
        <v>99</v>
      </c>
      <c r="F3" s="3" t="s">
        <v>101</v>
      </c>
      <c r="G3" s="3" t="s">
        <v>103</v>
      </c>
      <c r="H3" s="3" t="s">
        <v>105</v>
      </c>
      <c r="I3" s="3" t="s">
        <v>107</v>
      </c>
      <c r="J3" s="3" t="s">
        <v>109</v>
      </c>
      <c r="K3" s="3" t="s">
        <v>99</v>
      </c>
      <c r="L3" s="3" t="s">
        <v>111</v>
      </c>
      <c r="M3" s="3" t="s">
        <v>113</v>
      </c>
      <c r="N3" s="3" t="s">
        <v>115</v>
      </c>
      <c r="O3" s="3" t="s">
        <v>107</v>
      </c>
      <c r="P3" s="3" t="s">
        <v>181</v>
      </c>
      <c r="Q3" s="3" t="s">
        <v>182</v>
      </c>
      <c r="R3" s="3" t="s">
        <v>184</v>
      </c>
      <c r="S3" s="3" t="s">
        <v>40</v>
      </c>
      <c r="T3" s="3" t="s">
        <v>41</v>
      </c>
    </row>
    <row r="4" spans="1:20" ht="12.75">
      <c r="A4" s="5">
        <v>1</v>
      </c>
      <c r="B4" s="19" t="s">
        <v>188</v>
      </c>
      <c r="C4" s="5" t="s">
        <v>133</v>
      </c>
      <c r="D4" s="7">
        <v>0.3590277777777778</v>
      </c>
      <c r="E4" s="7">
        <v>0.3625</v>
      </c>
      <c r="F4" s="7">
        <v>0.3680555555555556</v>
      </c>
      <c r="G4" s="7">
        <v>0.3743055555555555</v>
      </c>
      <c r="H4" s="7">
        <v>0.3861111111111111</v>
      </c>
      <c r="I4" s="7">
        <v>0.39739583333333334</v>
      </c>
      <c r="J4" s="7">
        <v>0.41111111111111115</v>
      </c>
      <c r="K4" s="7">
        <v>0.4145833333333333</v>
      </c>
      <c r="L4" s="7">
        <v>0.41875</v>
      </c>
      <c r="M4" s="7">
        <v>0.4263888888888889</v>
      </c>
      <c r="N4" s="7">
        <v>0.4381944444444445</v>
      </c>
      <c r="O4" s="7">
        <v>0.44959490740740743</v>
      </c>
      <c r="P4" s="7">
        <f>I4-E4</f>
        <v>0.03489583333333335</v>
      </c>
      <c r="Q4" s="7">
        <f>O4-K4</f>
        <v>0.035011574074074125</v>
      </c>
      <c r="R4" s="7">
        <f>P4+Q4</f>
        <v>0.06990740740740747</v>
      </c>
      <c r="S4" s="7">
        <v>0</v>
      </c>
      <c r="T4" s="7">
        <f>R4+S4</f>
        <v>0.06990740740740747</v>
      </c>
    </row>
    <row r="5" spans="1:20" ht="12.75">
      <c r="A5" s="5">
        <v>2</v>
      </c>
      <c r="B5" s="19" t="s">
        <v>185</v>
      </c>
      <c r="C5" s="5" t="s">
        <v>195</v>
      </c>
      <c r="D5" s="7">
        <v>0.3576388888888889</v>
      </c>
      <c r="E5" s="7">
        <v>0.3611111111111111</v>
      </c>
      <c r="F5" s="7">
        <v>0.3666666666666667</v>
      </c>
      <c r="G5" s="7">
        <v>0.3736111111111111</v>
      </c>
      <c r="H5" s="7">
        <v>0.3861111111111111</v>
      </c>
      <c r="I5" s="7">
        <v>0.3977893518518518</v>
      </c>
      <c r="J5" s="7">
        <v>0.41180555555555554</v>
      </c>
      <c r="K5" s="7">
        <v>0.4159722222222222</v>
      </c>
      <c r="L5" s="7">
        <v>0.42083333333333334</v>
      </c>
      <c r="M5" s="7">
        <v>0.4277777777777778</v>
      </c>
      <c r="N5" s="7">
        <v>0.44027777777777777</v>
      </c>
      <c r="O5" s="7">
        <v>0.45209490740740743</v>
      </c>
      <c r="P5" s="7">
        <f>I5-E5</f>
        <v>0.03667824074074072</v>
      </c>
      <c r="Q5" s="7">
        <f>O5-K5</f>
        <v>0.036122685185185244</v>
      </c>
      <c r="R5" s="7">
        <f>P5+Q5</f>
        <v>0.07280092592592596</v>
      </c>
      <c r="S5" s="7">
        <v>0</v>
      </c>
      <c r="T5" s="7">
        <f>R5+S5</f>
        <v>0.07280092592592596</v>
      </c>
    </row>
    <row r="6" spans="1:20" ht="12.75">
      <c r="A6" s="5">
        <v>3</v>
      </c>
      <c r="B6" s="19" t="s">
        <v>190</v>
      </c>
      <c r="C6" s="5" t="s">
        <v>195</v>
      </c>
      <c r="D6" s="7">
        <v>0.36041666666666666</v>
      </c>
      <c r="E6" s="7">
        <v>0.3638888888888889</v>
      </c>
      <c r="F6" s="7">
        <v>0.37013888888888885</v>
      </c>
      <c r="G6" s="7">
        <v>0.37847222222222227</v>
      </c>
      <c r="H6" s="7">
        <v>0.39375</v>
      </c>
      <c r="I6" s="7">
        <v>0.40866898148148145</v>
      </c>
      <c r="J6" s="7">
        <v>0.4277777777777778</v>
      </c>
      <c r="K6" s="7">
        <v>0.43125</v>
      </c>
      <c r="L6" s="7">
        <v>0.4375</v>
      </c>
      <c r="M6" s="7">
        <v>0.4458333333333333</v>
      </c>
      <c r="N6" s="7">
        <v>0.4604166666666667</v>
      </c>
      <c r="O6" s="7">
        <v>0.4749537037037037</v>
      </c>
      <c r="P6" s="7">
        <f>I6-E6</f>
        <v>0.04478009259259258</v>
      </c>
      <c r="Q6" s="7">
        <f>O6-K6</f>
        <v>0.04370370370370369</v>
      </c>
      <c r="R6" s="7">
        <f>P6+Q6</f>
        <v>0.08848379629629627</v>
      </c>
      <c r="S6" s="7">
        <v>0</v>
      </c>
      <c r="T6" s="7">
        <f>R6+S6</f>
        <v>0.08848379629629627</v>
      </c>
    </row>
    <row r="7" spans="1:20" ht="12.75">
      <c r="A7" s="5">
        <v>4</v>
      </c>
      <c r="B7" s="19" t="s">
        <v>192</v>
      </c>
      <c r="C7" s="5" t="s">
        <v>195</v>
      </c>
      <c r="D7" s="7">
        <v>0.36180555555555555</v>
      </c>
      <c r="E7" s="7">
        <v>0.3652777777777778</v>
      </c>
      <c r="F7" s="7">
        <v>0.3736111111111111</v>
      </c>
      <c r="G7" s="7">
        <v>0.3840277777777778</v>
      </c>
      <c r="H7" s="7">
        <v>0.40277777777777773</v>
      </c>
      <c r="I7" s="7">
        <v>0.4227546296296296</v>
      </c>
      <c r="J7" s="7">
        <v>0.4361111111111111</v>
      </c>
      <c r="K7" s="7">
        <v>0.44166666666666665</v>
      </c>
      <c r="L7" s="7">
        <v>0.44930555555555557</v>
      </c>
      <c r="M7" s="7">
        <v>0.4604166666666667</v>
      </c>
      <c r="N7" s="7">
        <v>0.47291666666666665</v>
      </c>
      <c r="O7" s="7">
        <v>0.49921296296296297</v>
      </c>
      <c r="P7" s="7">
        <f>I7-E7</f>
        <v>0.05747685185185181</v>
      </c>
      <c r="Q7" s="7">
        <f>O7-K7</f>
        <v>0.05754629629629632</v>
      </c>
      <c r="R7" s="7">
        <f>P7+Q7</f>
        <v>0.11502314814814812</v>
      </c>
      <c r="S7" s="7">
        <v>0</v>
      </c>
      <c r="T7" s="7">
        <f>R7+S7</f>
        <v>0.11502314814814812</v>
      </c>
    </row>
    <row r="8" spans="1:20" ht="12.75">
      <c r="A8" s="5"/>
      <c r="B8" s="19" t="s">
        <v>194</v>
      </c>
      <c r="C8" s="5" t="s">
        <v>195</v>
      </c>
      <c r="D8" s="5" t="s">
        <v>224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5"/>
      <c r="R8" s="5"/>
      <c r="S8" s="5"/>
      <c r="T8" s="5"/>
    </row>
    <row r="9" spans="1:20" ht="12.75">
      <c r="A9" s="5"/>
      <c r="B9" s="19" t="s">
        <v>196</v>
      </c>
      <c r="C9" s="5" t="s">
        <v>133</v>
      </c>
      <c r="D9" s="5" t="s">
        <v>224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</row>
    <row r="11" spans="2:7" ht="15">
      <c r="B11" s="12" t="s">
        <v>179</v>
      </c>
      <c r="G11" s="12" t="s">
        <v>95</v>
      </c>
    </row>
    <row r="12" spans="2:7" ht="15">
      <c r="B12" s="12" t="s">
        <v>180</v>
      </c>
      <c r="G12" s="12" t="s">
        <v>97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.125" style="0" bestFit="1" customWidth="1"/>
    <col min="2" max="2" width="58.75390625" style="0" bestFit="1" customWidth="1"/>
    <col min="3" max="3" width="10.625" style="0" customWidth="1"/>
    <col min="4" max="6" width="20.75390625" style="0" customWidth="1"/>
  </cols>
  <sheetData>
    <row r="1" ht="81" customHeight="1"/>
    <row r="2" spans="1:6" ht="38.25" customHeight="1">
      <c r="A2" s="50" t="s">
        <v>301</v>
      </c>
      <c r="B2" s="50"/>
      <c r="C2" s="50"/>
      <c r="D2" s="50"/>
      <c r="E2" s="50"/>
      <c r="F2" s="50"/>
    </row>
    <row r="3" spans="1:6" ht="12.75">
      <c r="A3" s="3" t="s">
        <v>93</v>
      </c>
      <c r="B3" s="2" t="s">
        <v>91</v>
      </c>
      <c r="C3" s="3" t="s">
        <v>0</v>
      </c>
      <c r="D3" s="3" t="s">
        <v>296</v>
      </c>
      <c r="E3" s="3" t="s">
        <v>297</v>
      </c>
      <c r="F3" s="3" t="s">
        <v>298</v>
      </c>
    </row>
    <row r="4" spans="1:6" ht="12.75">
      <c r="A4" s="5">
        <v>1</v>
      </c>
      <c r="B4" s="19" t="s">
        <v>188</v>
      </c>
      <c r="C4" s="5" t="s">
        <v>133</v>
      </c>
      <c r="D4" s="33">
        <v>0.5181655092592593</v>
      </c>
      <c r="E4" s="33">
        <v>0.5201527777777778</v>
      </c>
      <c r="F4" s="33">
        <f>E4-D4</f>
        <v>0.0019872685185184924</v>
      </c>
    </row>
    <row r="5" spans="1:6" ht="12.75">
      <c r="A5" s="5">
        <v>2</v>
      </c>
      <c r="B5" s="19" t="s">
        <v>185</v>
      </c>
      <c r="C5" s="5" t="s">
        <v>195</v>
      </c>
      <c r="D5" s="33">
        <v>0.5181712962962963</v>
      </c>
      <c r="E5" s="33">
        <v>0.5201921296296296</v>
      </c>
      <c r="F5" s="33">
        <f>E5-D5</f>
        <v>0.0020208333333332495</v>
      </c>
    </row>
    <row r="6" spans="1:6" ht="12.75">
      <c r="A6" s="5">
        <v>3</v>
      </c>
      <c r="B6" s="19" t="s">
        <v>190</v>
      </c>
      <c r="C6" s="5" t="s">
        <v>195</v>
      </c>
      <c r="D6" s="33">
        <v>0.4794861111111111</v>
      </c>
      <c r="E6" s="33">
        <v>0.4819039351851852</v>
      </c>
      <c r="F6" s="33">
        <f>E6-D6</f>
        <v>0.002417824074074093</v>
      </c>
    </row>
    <row r="7" spans="1:6" ht="12.75">
      <c r="A7" s="5">
        <v>4</v>
      </c>
      <c r="B7" s="19" t="s">
        <v>192</v>
      </c>
      <c r="C7" s="5" t="s">
        <v>195</v>
      </c>
      <c r="D7" s="33">
        <v>0.47948726851851853</v>
      </c>
      <c r="E7" s="33">
        <v>0.48230324074074077</v>
      </c>
      <c r="F7" s="33">
        <f>E7-D7</f>
        <v>0.0028159722222222405</v>
      </c>
    </row>
    <row r="8" spans="1:6" ht="12.75">
      <c r="A8" s="5"/>
      <c r="B8" s="19" t="s">
        <v>194</v>
      </c>
      <c r="C8" s="5" t="s">
        <v>195</v>
      </c>
      <c r="D8" s="5" t="s">
        <v>224</v>
      </c>
      <c r="E8" s="5"/>
      <c r="F8" s="5"/>
    </row>
    <row r="9" spans="1:6" ht="12.75">
      <c r="A9" s="5"/>
      <c r="B9" s="19" t="s">
        <v>196</v>
      </c>
      <c r="C9" s="5" t="s">
        <v>133</v>
      </c>
      <c r="D9" s="5" t="s">
        <v>224</v>
      </c>
      <c r="E9" s="5"/>
      <c r="F9" s="5"/>
    </row>
    <row r="11" spans="2:4" ht="15">
      <c r="B11" s="12" t="s">
        <v>179</v>
      </c>
      <c r="D11" s="12" t="s">
        <v>95</v>
      </c>
    </row>
    <row r="12" spans="2:4" ht="15">
      <c r="B12" s="12" t="s">
        <v>180</v>
      </c>
      <c r="D12" s="12" t="s">
        <v>97</v>
      </c>
    </row>
  </sheetData>
  <mergeCells count="1">
    <mergeCell ref="A2:F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67.375" style="0" bestFit="1" customWidth="1"/>
    <col min="3" max="3" width="7.75390625" style="0" bestFit="1" customWidth="1"/>
    <col min="4" max="4" width="8.00390625" style="0" bestFit="1" customWidth="1"/>
    <col min="6" max="8" width="8.25390625" style="0" bestFit="1" customWidth="1"/>
    <col min="9" max="9" width="11.25390625" style="0" bestFit="1" customWidth="1"/>
    <col min="10" max="10" width="7.125" style="0" bestFit="1" customWidth="1"/>
    <col min="11" max="11" width="8.375" style="0" bestFit="1" customWidth="1"/>
    <col min="12" max="12" width="7.375" style="0" bestFit="1" customWidth="1"/>
    <col min="14" max="14" width="7.375" style="0" bestFit="1" customWidth="1"/>
    <col min="15" max="15" width="8.375" style="0" bestFit="1" customWidth="1"/>
    <col min="16" max="16" width="7.375" style="0" bestFit="1" customWidth="1"/>
    <col min="17" max="17" width="8.375" style="0" bestFit="1" customWidth="1"/>
    <col min="18" max="18" width="7.375" style="0" bestFit="1" customWidth="1"/>
    <col min="19" max="19" width="8.375" style="0" bestFit="1" customWidth="1"/>
    <col min="20" max="20" width="7.375" style="0" bestFit="1" customWidth="1"/>
    <col min="21" max="21" width="10.375" style="0" bestFit="1" customWidth="1"/>
    <col min="22" max="22" width="7.375" style="0" bestFit="1" customWidth="1"/>
    <col min="23" max="23" width="8.375" style="0" bestFit="1" customWidth="1"/>
    <col min="24" max="24" width="7.375" style="0" bestFit="1" customWidth="1"/>
    <col min="26" max="26" width="7.375" style="0" bestFit="1" customWidth="1"/>
    <col min="27" max="27" width="8.375" style="0" bestFit="1" customWidth="1"/>
    <col min="28" max="28" width="7.375" style="0" bestFit="1" customWidth="1"/>
    <col min="29" max="29" width="8.375" style="0" bestFit="1" customWidth="1"/>
    <col min="30" max="30" width="7.375" style="0" bestFit="1" customWidth="1"/>
    <col min="31" max="31" width="8.375" style="0" bestFit="1" customWidth="1"/>
    <col min="32" max="32" width="7.375" style="0" bestFit="1" customWidth="1"/>
    <col min="33" max="33" width="10.375" style="0" bestFit="1" customWidth="1"/>
    <col min="34" max="34" width="7.375" style="0" bestFit="1" customWidth="1"/>
    <col min="35" max="35" width="8.375" style="0" bestFit="1" customWidth="1"/>
    <col min="36" max="36" width="7.375" style="0" bestFit="1" customWidth="1"/>
    <col min="38" max="38" width="7.375" style="0" bestFit="1" customWidth="1"/>
    <col min="39" max="39" width="9.375" style="0" bestFit="1" customWidth="1"/>
    <col min="40" max="40" width="7.375" style="0" bestFit="1" customWidth="1"/>
    <col min="41" max="41" width="9.375" style="0" bestFit="1" customWidth="1"/>
    <col min="42" max="42" width="7.125" style="0" bestFit="1" customWidth="1"/>
    <col min="43" max="43" width="9.375" style="0" bestFit="1" customWidth="1"/>
    <col min="44" max="44" width="7.375" style="0" bestFit="1" customWidth="1"/>
    <col min="45" max="45" width="11.25390625" style="0" bestFit="1" customWidth="1"/>
    <col min="46" max="46" width="7.375" style="0" bestFit="1" customWidth="1"/>
    <col min="47" max="50" width="11.625" style="0" bestFit="1" customWidth="1"/>
    <col min="51" max="51" width="11.875" style="0" bestFit="1" customWidth="1"/>
    <col min="52" max="52" width="12.625" style="0" bestFit="1" customWidth="1"/>
    <col min="53" max="53" width="8.375" style="0" bestFit="1" customWidth="1"/>
  </cols>
  <sheetData>
    <row r="1" ht="81" customHeight="1"/>
    <row r="2" spans="2:25" ht="38.25" customHeight="1">
      <c r="B2" s="39" t="s">
        <v>178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53" ht="25.5">
      <c r="A3" s="3" t="s">
        <v>93</v>
      </c>
      <c r="B3" s="2" t="s">
        <v>91</v>
      </c>
      <c r="C3" s="3" t="s">
        <v>0</v>
      </c>
      <c r="D3" s="3" t="s">
        <v>2</v>
      </c>
      <c r="E3" s="3" t="s">
        <v>99</v>
      </c>
      <c r="F3" s="3" t="s">
        <v>101</v>
      </c>
      <c r="G3" s="3" t="s">
        <v>103</v>
      </c>
      <c r="H3" s="3" t="s">
        <v>105</v>
      </c>
      <c r="I3" s="3" t="s">
        <v>107</v>
      </c>
      <c r="J3" s="3" t="s">
        <v>3</v>
      </c>
      <c r="K3" s="3" t="s">
        <v>109</v>
      </c>
      <c r="L3" s="3" t="s">
        <v>3</v>
      </c>
      <c r="M3" s="3" t="s">
        <v>99</v>
      </c>
      <c r="N3" s="3" t="s">
        <v>3</v>
      </c>
      <c r="O3" s="3" t="s">
        <v>111</v>
      </c>
      <c r="P3" s="3" t="s">
        <v>3</v>
      </c>
      <c r="Q3" s="3" t="s">
        <v>113</v>
      </c>
      <c r="R3" s="3" t="s">
        <v>3</v>
      </c>
      <c r="S3" s="3" t="s">
        <v>115</v>
      </c>
      <c r="T3" s="3" t="s">
        <v>3</v>
      </c>
      <c r="U3" s="3" t="s">
        <v>107</v>
      </c>
      <c r="V3" s="3" t="s">
        <v>3</v>
      </c>
      <c r="W3" s="3" t="s">
        <v>8</v>
      </c>
      <c r="X3" s="3" t="s">
        <v>3</v>
      </c>
      <c r="Y3" s="3" t="s">
        <v>99</v>
      </c>
      <c r="Z3" s="3" t="s">
        <v>3</v>
      </c>
      <c r="AA3" s="3" t="s">
        <v>117</v>
      </c>
      <c r="AB3" s="3" t="s">
        <v>3</v>
      </c>
      <c r="AC3" s="3" t="s">
        <v>119</v>
      </c>
      <c r="AD3" s="3" t="s">
        <v>3</v>
      </c>
      <c r="AE3" s="3" t="s">
        <v>121</v>
      </c>
      <c r="AF3" s="3" t="s">
        <v>3</v>
      </c>
      <c r="AG3" s="3" t="s">
        <v>107</v>
      </c>
      <c r="AH3" s="3" t="s">
        <v>3</v>
      </c>
      <c r="AI3" s="3" t="s">
        <v>10</v>
      </c>
      <c r="AJ3" s="3" t="s">
        <v>3</v>
      </c>
      <c r="AK3" s="3" t="s">
        <v>99</v>
      </c>
      <c r="AL3" s="3" t="s">
        <v>3</v>
      </c>
      <c r="AM3" s="3" t="s">
        <v>123</v>
      </c>
      <c r="AN3" s="3" t="s">
        <v>3</v>
      </c>
      <c r="AO3" s="3" t="s">
        <v>125</v>
      </c>
      <c r="AP3" s="3" t="s">
        <v>3</v>
      </c>
      <c r="AQ3" s="3" t="s">
        <v>127</v>
      </c>
      <c r="AR3" s="3" t="s">
        <v>3</v>
      </c>
      <c r="AS3" s="3" t="s">
        <v>107</v>
      </c>
      <c r="AT3" s="3" t="s">
        <v>3</v>
      </c>
      <c r="AU3" s="3" t="s">
        <v>128</v>
      </c>
      <c r="AV3" s="3" t="s">
        <v>129</v>
      </c>
      <c r="AW3" s="3" t="s">
        <v>130</v>
      </c>
      <c r="AX3" s="3" t="s">
        <v>131</v>
      </c>
      <c r="AY3" s="3" t="s">
        <v>39</v>
      </c>
      <c r="AZ3" s="3" t="s">
        <v>40</v>
      </c>
      <c r="BA3" s="3" t="s">
        <v>41</v>
      </c>
    </row>
    <row r="4" spans="1:53" ht="12.75">
      <c r="A4" s="5">
        <v>1</v>
      </c>
      <c r="B4" s="14" t="s">
        <v>132</v>
      </c>
      <c r="C4" s="5" t="s">
        <v>133</v>
      </c>
      <c r="D4" s="7">
        <v>0.3375</v>
      </c>
      <c r="E4" s="7">
        <v>0.34097222222222223</v>
      </c>
      <c r="F4" s="7">
        <v>0.34791666666666665</v>
      </c>
      <c r="G4" s="7">
        <v>0.3548611111111111</v>
      </c>
      <c r="H4" s="7">
        <v>0.3673611111111111</v>
      </c>
      <c r="I4" s="7">
        <v>0.3809259259259259</v>
      </c>
      <c r="J4" s="7"/>
      <c r="K4" s="7">
        <v>0.39444444444444443</v>
      </c>
      <c r="L4" s="7"/>
      <c r="M4" s="7">
        <v>0.3979166666666667</v>
      </c>
      <c r="N4" s="7"/>
      <c r="O4" s="7">
        <v>0.40277777777777773</v>
      </c>
      <c r="P4" s="7"/>
      <c r="Q4" s="7">
        <v>0.40972222222222227</v>
      </c>
      <c r="R4" s="7"/>
      <c r="S4" s="7">
        <v>0.4215277777777778</v>
      </c>
      <c r="T4" s="7"/>
      <c r="U4" s="7">
        <v>0.43319444444444444</v>
      </c>
      <c r="V4" s="7"/>
      <c r="W4" s="7">
        <v>0.4465277777777778</v>
      </c>
      <c r="X4" s="7"/>
      <c r="Y4" s="7">
        <v>0.45208333333333334</v>
      </c>
      <c r="Z4" s="7"/>
      <c r="AA4" s="7">
        <v>0.45694444444444443</v>
      </c>
      <c r="AB4" s="7"/>
      <c r="AC4" s="7">
        <v>0.46388888888888885</v>
      </c>
      <c r="AD4" s="7"/>
      <c r="AE4" s="7">
        <v>0.4756944444444444</v>
      </c>
      <c r="AF4" s="7"/>
      <c r="AG4" s="7">
        <v>0.4870601851851852</v>
      </c>
      <c r="AH4" s="7"/>
      <c r="AI4" s="7">
        <v>0.5006944444444444</v>
      </c>
      <c r="AJ4" s="7"/>
      <c r="AK4" s="7">
        <v>0.5041666666666667</v>
      </c>
      <c r="AL4" s="7"/>
      <c r="AM4" s="7">
        <v>0.5090277777777777</v>
      </c>
      <c r="AN4" s="7"/>
      <c r="AO4" s="7">
        <v>0.5152777777777778</v>
      </c>
      <c r="AP4" s="7"/>
      <c r="AQ4" s="7">
        <v>0.5263888888888889</v>
      </c>
      <c r="AR4" s="7"/>
      <c r="AS4" s="7">
        <v>0.5376851851851852</v>
      </c>
      <c r="AT4" s="7"/>
      <c r="AU4" s="7">
        <f aca="true" t="shared" si="0" ref="AU4:AU18">I4-E4</f>
        <v>0.03995370370370366</v>
      </c>
      <c r="AV4" s="7">
        <f aca="true" t="shared" si="1" ref="AV4:AV18">U4-M4</f>
        <v>0.03527777777777774</v>
      </c>
      <c r="AW4" s="7">
        <f aca="true" t="shared" si="2" ref="AW4:AW18">AG4-Y4</f>
        <v>0.03497685185185184</v>
      </c>
      <c r="AX4" s="7">
        <f aca="true" t="shared" si="3" ref="AX4:AX17">AS4-AK4</f>
        <v>0.0335185185185185</v>
      </c>
      <c r="AY4" s="7">
        <f aca="true" t="shared" si="4" ref="AY4:AY19">AU4+AV4+AW4+AX4</f>
        <v>0.14372685185185174</v>
      </c>
      <c r="AZ4" s="17">
        <f>J4+L4+N4+P4+R4+T4+V4+X4+Z4+AB4+AD4+AF4+AH4+AJ4+AL4+AN4+AP4+AR4+AT4</f>
        <v>0</v>
      </c>
      <c r="BA4" s="17">
        <f aca="true" t="shared" si="5" ref="BA4:BA19">AY4+AZ4</f>
        <v>0.14372685185185174</v>
      </c>
    </row>
    <row r="5" spans="1:53" ht="12.75">
      <c r="A5" s="5">
        <v>2</v>
      </c>
      <c r="B5" s="14" t="s">
        <v>136</v>
      </c>
      <c r="C5" s="5" t="s">
        <v>133</v>
      </c>
      <c r="D5" s="7">
        <v>0.34027777777777773</v>
      </c>
      <c r="E5" s="7">
        <v>0.34375</v>
      </c>
      <c r="F5" s="7">
        <v>0.34930555555555554</v>
      </c>
      <c r="G5" s="7">
        <v>0.35694444444444445</v>
      </c>
      <c r="H5" s="7">
        <v>0.36944444444444446</v>
      </c>
      <c r="I5" s="7">
        <v>0.3821527777777778</v>
      </c>
      <c r="J5" s="7"/>
      <c r="K5" s="7">
        <v>0.3958333333333333</v>
      </c>
      <c r="L5" s="7"/>
      <c r="M5" s="7">
        <v>0.3993055555555556</v>
      </c>
      <c r="N5" s="7"/>
      <c r="O5" s="7">
        <v>0.4041666666666666</v>
      </c>
      <c r="P5" s="7"/>
      <c r="Q5" s="7">
        <v>0.41111111111111115</v>
      </c>
      <c r="R5" s="7"/>
      <c r="S5" s="7">
        <v>0.42291666666666666</v>
      </c>
      <c r="T5" s="7"/>
      <c r="U5" s="7">
        <v>0.43472222222222223</v>
      </c>
      <c r="V5" s="7"/>
      <c r="W5" s="7">
        <v>0.4486111111111111</v>
      </c>
      <c r="X5" s="7"/>
      <c r="Y5" s="7">
        <v>0.45555555555555555</v>
      </c>
      <c r="Z5" s="7"/>
      <c r="AA5" s="7">
        <v>0.4604166666666667</v>
      </c>
      <c r="AB5" s="7"/>
      <c r="AC5" s="7">
        <v>0.4673611111111111</v>
      </c>
      <c r="AD5" s="7"/>
      <c r="AE5" s="7">
        <v>0.4784722222222222</v>
      </c>
      <c r="AF5" s="7"/>
      <c r="AG5" s="7">
        <v>0.4896064814814815</v>
      </c>
      <c r="AH5" s="7"/>
      <c r="AI5" s="7">
        <v>0.5034722222222222</v>
      </c>
      <c r="AJ5" s="7"/>
      <c r="AK5" s="7">
        <v>0.5055555555555555</v>
      </c>
      <c r="AL5" s="7"/>
      <c r="AM5" s="7">
        <v>0.5111111111111112</v>
      </c>
      <c r="AN5" s="7"/>
      <c r="AO5" s="7">
        <v>0.5166666666666667</v>
      </c>
      <c r="AP5" s="7"/>
      <c r="AQ5" s="7">
        <v>0.5326388888888889</v>
      </c>
      <c r="AR5" s="7"/>
      <c r="AS5" s="7">
        <v>0.5441666666666667</v>
      </c>
      <c r="AT5" s="7"/>
      <c r="AU5" s="7">
        <f t="shared" si="0"/>
        <v>0.038402777777777786</v>
      </c>
      <c r="AV5" s="7">
        <f t="shared" si="1"/>
        <v>0.03541666666666665</v>
      </c>
      <c r="AW5" s="7">
        <f t="shared" si="2"/>
        <v>0.03405092592592596</v>
      </c>
      <c r="AX5" s="7">
        <f t="shared" si="3"/>
        <v>0.03861111111111115</v>
      </c>
      <c r="AY5" s="7">
        <f t="shared" si="4"/>
        <v>0.14648148148148155</v>
      </c>
      <c r="AZ5" s="17">
        <f aca="true" t="shared" si="6" ref="AZ5:AZ19">J5+L5+N5+P5+R5+T5+V5+X5+Z5+AB5+AD5+AF5+AH5+AJ5+AL5+AN5+AP5+AR5+AT5</f>
        <v>0</v>
      </c>
      <c r="BA5" s="17">
        <f t="shared" si="5"/>
        <v>0.14648148148148155</v>
      </c>
    </row>
    <row r="6" spans="1:53" ht="12.75">
      <c r="A6" s="5">
        <v>3</v>
      </c>
      <c r="B6" s="14" t="s">
        <v>139</v>
      </c>
      <c r="C6" s="5" t="s">
        <v>133</v>
      </c>
      <c r="D6" s="7">
        <v>0.3347222222222222</v>
      </c>
      <c r="E6" s="7">
        <v>0.33819444444444446</v>
      </c>
      <c r="F6" s="7">
        <v>0.34375</v>
      </c>
      <c r="G6" s="7">
        <v>0.3513888888888889</v>
      </c>
      <c r="H6" s="7">
        <v>0.3673611111111111</v>
      </c>
      <c r="I6" s="7">
        <v>0.38</v>
      </c>
      <c r="J6" s="7"/>
      <c r="K6" s="7">
        <v>0.39375</v>
      </c>
      <c r="L6" s="7"/>
      <c r="M6" s="7">
        <v>0.3972222222222222</v>
      </c>
      <c r="N6" s="7"/>
      <c r="O6" s="7">
        <v>0.40208333333333335</v>
      </c>
      <c r="P6" s="7"/>
      <c r="Q6" s="7">
        <v>0.40902777777777777</v>
      </c>
      <c r="R6" s="7"/>
      <c r="S6" s="7">
        <v>0.42083333333333334</v>
      </c>
      <c r="T6" s="7"/>
      <c r="U6" s="7">
        <v>0.43293981481481486</v>
      </c>
      <c r="V6" s="7"/>
      <c r="W6" s="7">
        <v>0.4465277777777778</v>
      </c>
      <c r="X6" s="7"/>
      <c r="Y6" s="7">
        <v>0.45</v>
      </c>
      <c r="Z6" s="15"/>
      <c r="AA6" s="7">
        <v>0.4548611111111111</v>
      </c>
      <c r="AB6" s="7"/>
      <c r="AC6" s="7">
        <v>0.4618055555555556</v>
      </c>
      <c r="AD6" s="7"/>
      <c r="AE6" s="7">
        <v>0.47361111111111115</v>
      </c>
      <c r="AF6" s="7"/>
      <c r="AG6" s="7">
        <v>0.4853125</v>
      </c>
      <c r="AH6" s="7"/>
      <c r="AI6" s="7">
        <v>0.4986111111111111</v>
      </c>
      <c r="AJ6" s="7"/>
      <c r="AK6" s="7">
        <v>0.5020833333333333</v>
      </c>
      <c r="AL6" s="15"/>
      <c r="AM6" s="7">
        <v>0.5069444444444444</v>
      </c>
      <c r="AN6" s="7"/>
      <c r="AO6" s="7">
        <v>0.513888888888889</v>
      </c>
      <c r="AP6" s="7"/>
      <c r="AQ6" s="7">
        <v>0.5256944444444445</v>
      </c>
      <c r="AR6" s="7"/>
      <c r="AS6" s="7">
        <v>0.537349537037037</v>
      </c>
      <c r="AT6" s="7"/>
      <c r="AU6" s="7">
        <f t="shared" si="0"/>
        <v>0.04180555555555554</v>
      </c>
      <c r="AV6" s="7">
        <f t="shared" si="1"/>
        <v>0.03571759259259266</v>
      </c>
      <c r="AW6" s="7">
        <f t="shared" si="2"/>
        <v>0.03531249999999997</v>
      </c>
      <c r="AX6" s="7">
        <f t="shared" si="3"/>
        <v>0.0352662037037037</v>
      </c>
      <c r="AY6" s="7">
        <f t="shared" si="4"/>
        <v>0.14810185185185187</v>
      </c>
      <c r="AZ6" s="17">
        <f t="shared" si="6"/>
        <v>0</v>
      </c>
      <c r="BA6" s="17">
        <f t="shared" si="5"/>
        <v>0.14810185185185187</v>
      </c>
    </row>
    <row r="7" spans="1:53" ht="12.75">
      <c r="A7" s="5">
        <v>4</v>
      </c>
      <c r="B7" s="14" t="s">
        <v>142</v>
      </c>
      <c r="C7" s="5" t="s">
        <v>133</v>
      </c>
      <c r="D7" s="7">
        <v>0.3361111111111111</v>
      </c>
      <c r="E7" s="7">
        <v>0.33958333333333335</v>
      </c>
      <c r="F7" s="7">
        <v>0.3458333333333334</v>
      </c>
      <c r="G7" s="7">
        <v>0.3541666666666667</v>
      </c>
      <c r="H7" s="7">
        <v>0.3680555555555556</v>
      </c>
      <c r="I7" s="7">
        <v>0.38278935185185187</v>
      </c>
      <c r="J7" s="7"/>
      <c r="K7" s="7">
        <v>0.3965277777777778</v>
      </c>
      <c r="L7" s="7"/>
      <c r="M7" s="7">
        <v>0.4</v>
      </c>
      <c r="N7" s="7"/>
      <c r="O7" s="7">
        <v>0.4055555555555555</v>
      </c>
      <c r="P7" s="7"/>
      <c r="Q7" s="7">
        <v>0.4131944444444444</v>
      </c>
      <c r="R7" s="7"/>
      <c r="S7" s="7">
        <v>0.4263888888888889</v>
      </c>
      <c r="T7" s="7"/>
      <c r="U7" s="7">
        <v>0.4394097222222222</v>
      </c>
      <c r="V7" s="7"/>
      <c r="W7" s="7">
        <v>0.4527777777777778</v>
      </c>
      <c r="X7" s="7"/>
      <c r="Y7" s="7">
        <v>0.45694444444444443</v>
      </c>
      <c r="Z7" s="7"/>
      <c r="AA7" s="7">
        <v>0.4625</v>
      </c>
      <c r="AB7" s="7"/>
      <c r="AC7" s="7">
        <v>0.4694444444444445</v>
      </c>
      <c r="AD7" s="7"/>
      <c r="AE7" s="7">
        <v>0.48125</v>
      </c>
      <c r="AF7" s="7"/>
      <c r="AG7" s="7">
        <v>0.49356481481481485</v>
      </c>
      <c r="AH7" s="7"/>
      <c r="AI7" s="7">
        <v>0.5069444444444444</v>
      </c>
      <c r="AJ7" s="7"/>
      <c r="AK7" s="7">
        <v>0.5083333333333333</v>
      </c>
      <c r="AL7" s="7"/>
      <c r="AM7" s="7">
        <v>0.5131944444444444</v>
      </c>
      <c r="AN7" s="7"/>
      <c r="AO7" s="7">
        <v>0.5208333333333334</v>
      </c>
      <c r="AP7" s="7"/>
      <c r="AQ7" s="7">
        <v>0.5326388888888889</v>
      </c>
      <c r="AR7" s="7"/>
      <c r="AS7" s="7">
        <v>0.5449652777777778</v>
      </c>
      <c r="AT7" s="7"/>
      <c r="AU7" s="7">
        <f t="shared" si="0"/>
        <v>0.04320601851851852</v>
      </c>
      <c r="AV7" s="7">
        <f t="shared" si="1"/>
        <v>0.039409722222222165</v>
      </c>
      <c r="AW7" s="7">
        <f t="shared" si="2"/>
        <v>0.036620370370370414</v>
      </c>
      <c r="AX7" s="7">
        <f t="shared" si="3"/>
        <v>0.03663194444444451</v>
      </c>
      <c r="AY7" s="7">
        <f t="shared" si="4"/>
        <v>0.1558680555555556</v>
      </c>
      <c r="AZ7" s="17">
        <f t="shared" si="6"/>
        <v>0</v>
      </c>
      <c r="BA7" s="17">
        <f t="shared" si="5"/>
        <v>0.1558680555555556</v>
      </c>
    </row>
    <row r="8" spans="1:53" ht="12.75">
      <c r="A8" s="5">
        <v>5</v>
      </c>
      <c r="B8" s="14" t="s">
        <v>145</v>
      </c>
      <c r="C8" s="5" t="s">
        <v>133</v>
      </c>
      <c r="D8" s="7">
        <v>0.3430555555555555</v>
      </c>
      <c r="E8" s="7">
        <v>0.34652777777777777</v>
      </c>
      <c r="F8" s="7">
        <v>0.3527777777777778</v>
      </c>
      <c r="G8" s="7">
        <v>0.36041666666666666</v>
      </c>
      <c r="H8" s="7">
        <v>0.3743055555555555</v>
      </c>
      <c r="I8" s="7">
        <v>0.38809027777777777</v>
      </c>
      <c r="J8" s="7"/>
      <c r="K8" s="7">
        <v>0.40138888888888885</v>
      </c>
      <c r="L8" s="7"/>
      <c r="M8" s="7">
        <v>0.4048611111111111</v>
      </c>
      <c r="N8" s="7"/>
      <c r="O8" s="7">
        <v>0.40972222222222227</v>
      </c>
      <c r="P8" s="7"/>
      <c r="Q8" s="7">
        <v>0.4173611111111111</v>
      </c>
      <c r="R8" s="7"/>
      <c r="S8" s="7">
        <v>0.43125</v>
      </c>
      <c r="T8" s="7"/>
      <c r="U8" s="7">
        <v>0.44546296296296295</v>
      </c>
      <c r="V8" s="7"/>
      <c r="W8" s="7">
        <v>0.4590277777777778</v>
      </c>
      <c r="X8" s="7"/>
      <c r="Y8" s="7">
        <v>0.4625</v>
      </c>
      <c r="Z8" s="15"/>
      <c r="AA8" s="7">
        <v>0.4680555555555555</v>
      </c>
      <c r="AB8" s="7"/>
      <c r="AC8" s="7">
        <v>0.475</v>
      </c>
      <c r="AD8" s="7"/>
      <c r="AE8" s="7">
        <v>0.48819444444444443</v>
      </c>
      <c r="AF8" s="7"/>
      <c r="AG8" s="7">
        <v>0.5009606481481481</v>
      </c>
      <c r="AH8" s="7"/>
      <c r="AI8" s="7">
        <v>0.5145833333333333</v>
      </c>
      <c r="AJ8" s="7"/>
      <c r="AK8" s="7">
        <v>0.5180555555555556</v>
      </c>
      <c r="AL8" s="15"/>
      <c r="AM8" s="7">
        <v>0.5222222222222223</v>
      </c>
      <c r="AN8" s="7"/>
      <c r="AO8" s="7">
        <v>0.5298611111111111</v>
      </c>
      <c r="AP8" s="7"/>
      <c r="AQ8" s="7">
        <v>0.5416666666666666</v>
      </c>
      <c r="AR8" s="7"/>
      <c r="AS8" s="7">
        <v>0.5535069444444445</v>
      </c>
      <c r="AT8" s="7"/>
      <c r="AU8" s="7">
        <f t="shared" si="0"/>
        <v>0.0415625</v>
      </c>
      <c r="AV8" s="7">
        <f t="shared" si="1"/>
        <v>0.04060185185185183</v>
      </c>
      <c r="AW8" s="7">
        <f t="shared" si="2"/>
        <v>0.03846064814814809</v>
      </c>
      <c r="AX8" s="7">
        <f t="shared" si="3"/>
        <v>0.03545138888888888</v>
      </c>
      <c r="AY8" s="7">
        <f t="shared" si="4"/>
        <v>0.1560763888888888</v>
      </c>
      <c r="AZ8" s="17">
        <f t="shared" si="6"/>
        <v>0</v>
      </c>
      <c r="BA8" s="17">
        <f t="shared" si="5"/>
        <v>0.1560763888888888</v>
      </c>
    </row>
    <row r="9" spans="1:53" ht="12.75">
      <c r="A9" s="5">
        <v>6</v>
      </c>
      <c r="B9" s="14" t="s">
        <v>148</v>
      </c>
      <c r="C9" s="5" t="s">
        <v>133</v>
      </c>
      <c r="D9" s="7">
        <v>0.33888888888888885</v>
      </c>
      <c r="E9" s="7">
        <v>0.3423611111111111</v>
      </c>
      <c r="F9" s="7">
        <v>0.34861111111111115</v>
      </c>
      <c r="G9" s="7">
        <v>0.35694444444444445</v>
      </c>
      <c r="H9" s="7">
        <v>0.37152777777777773</v>
      </c>
      <c r="I9" s="7">
        <v>0.386875</v>
      </c>
      <c r="J9" s="7"/>
      <c r="K9" s="7">
        <v>0.40069444444444446</v>
      </c>
      <c r="L9" s="7"/>
      <c r="M9" s="7">
        <v>0.4041666666666666</v>
      </c>
      <c r="N9" s="7"/>
      <c r="O9" s="7">
        <v>0.4145833333333333</v>
      </c>
      <c r="P9" s="7"/>
      <c r="Q9" s="7">
        <v>0.42291666666666666</v>
      </c>
      <c r="R9" s="7"/>
      <c r="S9" s="7">
        <v>0.4354166666666666</v>
      </c>
      <c r="T9" s="7"/>
      <c r="U9" s="7">
        <v>0.4480208333333333</v>
      </c>
      <c r="V9" s="7"/>
      <c r="W9" s="7">
        <v>0.4618055555555556</v>
      </c>
      <c r="X9" s="7"/>
      <c r="Y9" s="7">
        <v>0.46527777777777773</v>
      </c>
      <c r="Z9" s="15"/>
      <c r="AA9" s="7">
        <v>0.4708333333333334</v>
      </c>
      <c r="AB9" s="7"/>
      <c r="AC9" s="7">
        <v>0.4784722222222222</v>
      </c>
      <c r="AD9" s="7"/>
      <c r="AE9" s="7">
        <v>0.4909722222222222</v>
      </c>
      <c r="AF9" s="7"/>
      <c r="AG9" s="7">
        <v>0.5031712962962963</v>
      </c>
      <c r="AH9" s="7"/>
      <c r="AI9" s="7">
        <v>0.5166666666666667</v>
      </c>
      <c r="AJ9" s="7"/>
      <c r="AK9" s="7">
        <v>0.5201388888888888</v>
      </c>
      <c r="AL9" s="15"/>
      <c r="AM9" s="7">
        <v>0.525</v>
      </c>
      <c r="AN9" s="7"/>
      <c r="AO9" s="7">
        <v>0.5326388888888889</v>
      </c>
      <c r="AP9" s="7"/>
      <c r="AQ9" s="7">
        <v>0.5444444444444444</v>
      </c>
      <c r="AR9" s="7"/>
      <c r="AS9" s="7">
        <v>0.5559490740740741</v>
      </c>
      <c r="AT9" s="7"/>
      <c r="AU9" s="7">
        <f t="shared" si="0"/>
        <v>0.04451388888888891</v>
      </c>
      <c r="AV9" s="7">
        <f t="shared" si="1"/>
        <v>0.043854166666666694</v>
      </c>
      <c r="AW9" s="7">
        <f t="shared" si="2"/>
        <v>0.037893518518518576</v>
      </c>
      <c r="AX9" s="7">
        <f t="shared" si="3"/>
        <v>0.035810185185185306</v>
      </c>
      <c r="AY9" s="7">
        <f t="shared" si="4"/>
        <v>0.16207175925925948</v>
      </c>
      <c r="AZ9" s="17">
        <f t="shared" si="6"/>
        <v>0</v>
      </c>
      <c r="BA9" s="17">
        <f t="shared" si="5"/>
        <v>0.16207175925925948</v>
      </c>
    </row>
    <row r="10" spans="1:53" ht="12.75">
      <c r="A10" s="5">
        <v>7</v>
      </c>
      <c r="B10" s="14" t="s">
        <v>151</v>
      </c>
      <c r="C10" s="5" t="s">
        <v>133</v>
      </c>
      <c r="D10" s="7">
        <v>0.3333333333333333</v>
      </c>
      <c r="E10" s="7">
        <v>0.3368055555555556</v>
      </c>
      <c r="F10" s="7">
        <v>0.3430555555555555</v>
      </c>
      <c r="G10" s="7">
        <v>0.3506944444444444</v>
      </c>
      <c r="H10" s="7">
        <v>0.36319444444444443</v>
      </c>
      <c r="I10" s="7">
        <v>0.3771643518518519</v>
      </c>
      <c r="J10" s="7"/>
      <c r="K10" s="7">
        <v>0.39305555555555555</v>
      </c>
      <c r="L10" s="7">
        <v>0.001388888888888889</v>
      </c>
      <c r="M10" s="7">
        <v>0.3965277777777778</v>
      </c>
      <c r="N10" s="7"/>
      <c r="O10" s="7">
        <v>0.40138888888888885</v>
      </c>
      <c r="P10" s="7"/>
      <c r="Q10" s="7">
        <v>0.40902777777777777</v>
      </c>
      <c r="R10" s="7"/>
      <c r="S10" s="7">
        <v>0.4215277777777778</v>
      </c>
      <c r="T10" s="7"/>
      <c r="U10" s="7">
        <v>0.4336111111111111</v>
      </c>
      <c r="V10" s="7"/>
      <c r="W10" s="7">
        <v>0.4472222222222222</v>
      </c>
      <c r="X10" s="7"/>
      <c r="Y10" s="7">
        <v>0.45416666666666666</v>
      </c>
      <c r="Z10" s="7"/>
      <c r="AA10" s="7">
        <v>0.4590277777777778</v>
      </c>
      <c r="AB10" s="7"/>
      <c r="AC10" s="7">
        <v>0.4666666666666666</v>
      </c>
      <c r="AD10" s="7"/>
      <c r="AE10" s="7">
        <v>0.4791666666666667</v>
      </c>
      <c r="AF10" s="7"/>
      <c r="AG10" s="7">
        <v>0.49846064814814817</v>
      </c>
      <c r="AH10" s="7"/>
      <c r="AI10" s="7">
        <v>0.5118055555555555</v>
      </c>
      <c r="AJ10" s="7"/>
      <c r="AK10" s="7">
        <v>0.5152777777777778</v>
      </c>
      <c r="AL10" s="7"/>
      <c r="AM10" s="7">
        <v>0.5208333333333334</v>
      </c>
      <c r="AN10" s="7"/>
      <c r="AO10" s="7">
        <v>0.5277777777777778</v>
      </c>
      <c r="AP10" s="7"/>
      <c r="AQ10" s="7">
        <v>0.5409722222222222</v>
      </c>
      <c r="AR10" s="7"/>
      <c r="AS10" s="7">
        <v>0.5562731481481481</v>
      </c>
      <c r="AT10" s="7"/>
      <c r="AU10" s="7">
        <f t="shared" si="0"/>
        <v>0.040358796296296295</v>
      </c>
      <c r="AV10" s="7">
        <f t="shared" si="1"/>
        <v>0.0370833333333333</v>
      </c>
      <c r="AW10" s="7">
        <f t="shared" si="2"/>
        <v>0.044293981481481504</v>
      </c>
      <c r="AX10" s="7">
        <f t="shared" si="3"/>
        <v>0.040995370370370265</v>
      </c>
      <c r="AY10" s="7">
        <f t="shared" si="4"/>
        <v>0.16273148148148137</v>
      </c>
      <c r="AZ10" s="17">
        <f t="shared" si="6"/>
        <v>0.001388888888888889</v>
      </c>
      <c r="BA10" s="17">
        <f t="shared" si="5"/>
        <v>0.16412037037037025</v>
      </c>
    </row>
    <row r="11" spans="1:53" ht="12.75">
      <c r="A11" s="5">
        <v>8</v>
      </c>
      <c r="B11" s="14" t="s">
        <v>161</v>
      </c>
      <c r="C11" s="5" t="s">
        <v>133</v>
      </c>
      <c r="D11" s="7">
        <v>0.34722222222222227</v>
      </c>
      <c r="E11" s="7">
        <v>0.3506944444444444</v>
      </c>
      <c r="F11" s="7">
        <v>0.35694444444444445</v>
      </c>
      <c r="G11" s="7">
        <v>0.3666666666666667</v>
      </c>
      <c r="H11" s="7">
        <v>0.3826388888888889</v>
      </c>
      <c r="I11" s="7">
        <v>0.3981018518518518</v>
      </c>
      <c r="J11" s="7"/>
      <c r="K11" s="7">
        <v>0.41180555555555554</v>
      </c>
      <c r="L11" s="7"/>
      <c r="M11" s="7">
        <v>0.4152777777777778</v>
      </c>
      <c r="N11" s="7"/>
      <c r="O11" s="7">
        <v>0.42083333333333334</v>
      </c>
      <c r="P11" s="7"/>
      <c r="Q11" s="7">
        <v>0.4284722222222222</v>
      </c>
      <c r="R11" s="7"/>
      <c r="S11" s="7">
        <v>0.44236111111111115</v>
      </c>
      <c r="T11" s="7"/>
      <c r="U11" s="7">
        <v>0.4564930555555555</v>
      </c>
      <c r="V11" s="7"/>
      <c r="W11" s="7">
        <v>0.4701388888888889</v>
      </c>
      <c r="X11" s="7"/>
      <c r="Y11" s="7">
        <v>0.47361111111111115</v>
      </c>
      <c r="Z11" s="15"/>
      <c r="AA11" s="7">
        <v>0.4791666666666667</v>
      </c>
      <c r="AB11" s="7"/>
      <c r="AC11" s="7">
        <v>0.48680555555555555</v>
      </c>
      <c r="AD11" s="7"/>
      <c r="AE11" s="7">
        <v>0.4993055555555555</v>
      </c>
      <c r="AF11" s="7"/>
      <c r="AG11" s="7">
        <v>0.5118171296296297</v>
      </c>
      <c r="AH11" s="7"/>
      <c r="AI11" s="7">
        <v>0.5256944444444445</v>
      </c>
      <c r="AJ11" s="7"/>
      <c r="AK11" s="7">
        <v>0.5291666666666667</v>
      </c>
      <c r="AL11" s="15"/>
      <c r="AM11" s="7">
        <v>0.5340277777777778</v>
      </c>
      <c r="AN11" s="7"/>
      <c r="AO11" s="7">
        <v>0.5416666666666666</v>
      </c>
      <c r="AP11" s="7"/>
      <c r="AQ11" s="7">
        <v>0.5548611111111111</v>
      </c>
      <c r="AR11" s="7"/>
      <c r="AS11" s="7">
        <v>0.5670601851851852</v>
      </c>
      <c r="AT11" s="7"/>
      <c r="AU11" s="7">
        <f t="shared" si="0"/>
        <v>0.0474074074074074</v>
      </c>
      <c r="AV11" s="7">
        <f t="shared" si="1"/>
        <v>0.041215277777777726</v>
      </c>
      <c r="AW11" s="7">
        <f t="shared" si="2"/>
        <v>0.038206018518518514</v>
      </c>
      <c r="AX11" s="7">
        <f t="shared" si="3"/>
        <v>0.03789351851851852</v>
      </c>
      <c r="AY11" s="7">
        <f t="shared" si="4"/>
        <v>0.16472222222222216</v>
      </c>
      <c r="AZ11" s="17">
        <f t="shared" si="6"/>
        <v>0</v>
      </c>
      <c r="BA11" s="17">
        <f t="shared" si="5"/>
        <v>0.16472222222222216</v>
      </c>
    </row>
    <row r="12" spans="1:53" ht="12.75">
      <c r="A12" s="5">
        <v>9</v>
      </c>
      <c r="B12" s="14" t="s">
        <v>154</v>
      </c>
      <c r="C12" s="5" t="s">
        <v>133</v>
      </c>
      <c r="D12" s="7">
        <v>0.3416666666666666</v>
      </c>
      <c r="E12" s="7">
        <v>0.3451388888888889</v>
      </c>
      <c r="F12" s="7">
        <v>0.3513888888888889</v>
      </c>
      <c r="G12" s="7">
        <v>0.3597222222222222</v>
      </c>
      <c r="H12" s="7">
        <v>0.3743055555555555</v>
      </c>
      <c r="I12" s="7">
        <v>0.38836805555555554</v>
      </c>
      <c r="J12" s="7"/>
      <c r="K12" s="7">
        <v>0.40208333333333335</v>
      </c>
      <c r="L12" s="7"/>
      <c r="M12" s="7">
        <v>0.4055555555555555</v>
      </c>
      <c r="N12" s="7"/>
      <c r="O12" s="7">
        <v>0.41111111111111115</v>
      </c>
      <c r="P12" s="7"/>
      <c r="Q12" s="7">
        <v>0.41944444444444445</v>
      </c>
      <c r="R12" s="7"/>
      <c r="S12" s="7">
        <v>0.43333333333333335</v>
      </c>
      <c r="T12" s="7"/>
      <c r="U12" s="7">
        <v>0.4466087962962963</v>
      </c>
      <c r="V12" s="7"/>
      <c r="W12" s="7">
        <v>0.4604166666666667</v>
      </c>
      <c r="X12" s="7"/>
      <c r="Y12" s="7">
        <v>0.46388888888888885</v>
      </c>
      <c r="Z12" s="15"/>
      <c r="AA12" s="7">
        <v>0.4694444444444445</v>
      </c>
      <c r="AB12" s="7"/>
      <c r="AC12" s="7">
        <v>0.4777777777777778</v>
      </c>
      <c r="AD12" s="7"/>
      <c r="AE12" s="7">
        <v>0.4916666666666667</v>
      </c>
      <c r="AF12" s="7"/>
      <c r="AG12" s="7">
        <v>0.5058680555555556</v>
      </c>
      <c r="AH12" s="7"/>
      <c r="AI12" s="7">
        <v>0.5194444444444445</v>
      </c>
      <c r="AJ12" s="7"/>
      <c r="AK12" s="7">
        <v>0.5229166666666667</v>
      </c>
      <c r="AL12" s="15"/>
      <c r="AM12" s="7">
        <v>0.5284722222222222</v>
      </c>
      <c r="AN12" s="7"/>
      <c r="AO12" s="7">
        <v>0.5368055555555555</v>
      </c>
      <c r="AP12" s="7"/>
      <c r="AQ12" s="7">
        <v>0.5493055555555556</v>
      </c>
      <c r="AR12" s="7"/>
      <c r="AS12" s="7">
        <v>0.5627662037037037</v>
      </c>
      <c r="AT12" s="7"/>
      <c r="AU12" s="7">
        <f t="shared" si="0"/>
        <v>0.04322916666666665</v>
      </c>
      <c r="AV12" s="7">
        <f t="shared" si="1"/>
        <v>0.04105324074074079</v>
      </c>
      <c r="AW12" s="7">
        <f t="shared" si="2"/>
        <v>0.041979166666666734</v>
      </c>
      <c r="AX12" s="7">
        <f t="shared" si="3"/>
        <v>0.039849537037036975</v>
      </c>
      <c r="AY12" s="7">
        <f t="shared" si="4"/>
        <v>0.16611111111111115</v>
      </c>
      <c r="AZ12" s="17">
        <f t="shared" si="6"/>
        <v>0</v>
      </c>
      <c r="BA12" s="17">
        <f t="shared" si="5"/>
        <v>0.16611111111111115</v>
      </c>
    </row>
    <row r="13" spans="1:53" ht="12.75">
      <c r="A13" s="5">
        <v>10</v>
      </c>
      <c r="B13" s="14" t="s">
        <v>157</v>
      </c>
      <c r="C13" s="5" t="s">
        <v>133</v>
      </c>
      <c r="D13" s="7">
        <v>0.3541666666666667</v>
      </c>
      <c r="E13" s="7">
        <v>0.3576388888888889</v>
      </c>
      <c r="F13" s="7">
        <v>0.3652777777777778</v>
      </c>
      <c r="G13" s="7">
        <v>0.3743055555555555</v>
      </c>
      <c r="H13" s="7">
        <v>0.39166666666666666</v>
      </c>
      <c r="I13" s="7">
        <v>0.4086111111111111</v>
      </c>
      <c r="J13" s="7"/>
      <c r="K13" s="7">
        <v>0.4222222222222222</v>
      </c>
      <c r="L13" s="7"/>
      <c r="M13" s="7">
        <v>0.42569444444444443</v>
      </c>
      <c r="N13" s="7"/>
      <c r="O13" s="7">
        <v>0.43125</v>
      </c>
      <c r="P13" s="7"/>
      <c r="Q13" s="7">
        <v>0.4395833333333334</v>
      </c>
      <c r="R13" s="7"/>
      <c r="S13" s="7">
        <v>0.4534722222222222</v>
      </c>
      <c r="T13" s="7"/>
      <c r="U13" s="7">
        <v>0.4673958333333333</v>
      </c>
      <c r="V13" s="7"/>
      <c r="W13" s="7">
        <v>0.48125</v>
      </c>
      <c r="X13" s="7"/>
      <c r="Y13" s="7">
        <v>0.48680555555555555</v>
      </c>
      <c r="Z13" s="7"/>
      <c r="AA13" s="7">
        <v>0.4930555555555556</v>
      </c>
      <c r="AB13" s="7"/>
      <c r="AC13" s="7">
        <v>0.5006944444444444</v>
      </c>
      <c r="AD13" s="7"/>
      <c r="AE13" s="7">
        <v>0.513888888888889</v>
      </c>
      <c r="AF13" s="7"/>
      <c r="AG13" s="7">
        <v>0.5266319444444444</v>
      </c>
      <c r="AH13" s="7"/>
      <c r="AI13" s="7">
        <v>0.5402777777777777</v>
      </c>
      <c r="AJ13" s="7"/>
      <c r="AK13" s="7">
        <v>0.5444444444444444</v>
      </c>
      <c r="AL13" s="7"/>
      <c r="AM13" s="7">
        <v>0.55</v>
      </c>
      <c r="AN13" s="7"/>
      <c r="AO13" s="7">
        <v>0.5576388888888889</v>
      </c>
      <c r="AP13" s="7"/>
      <c r="AQ13" s="7">
        <v>0.5701388888888889</v>
      </c>
      <c r="AR13" s="7"/>
      <c r="AS13" s="7">
        <v>0.5830208333333333</v>
      </c>
      <c r="AT13" s="7"/>
      <c r="AU13" s="7">
        <f t="shared" si="0"/>
        <v>0.0509722222222222</v>
      </c>
      <c r="AV13" s="7">
        <f t="shared" si="1"/>
        <v>0.04170138888888886</v>
      </c>
      <c r="AW13" s="7">
        <f t="shared" si="2"/>
        <v>0.03982638888888884</v>
      </c>
      <c r="AX13" s="7">
        <f t="shared" si="3"/>
        <v>0.038576388888888924</v>
      </c>
      <c r="AY13" s="7">
        <f t="shared" si="4"/>
        <v>0.17107638888888882</v>
      </c>
      <c r="AZ13" s="17">
        <f t="shared" si="6"/>
        <v>0</v>
      </c>
      <c r="BA13" s="17">
        <f t="shared" si="5"/>
        <v>0.17107638888888882</v>
      </c>
    </row>
    <row r="14" spans="1:53" ht="12.75">
      <c r="A14" s="5">
        <v>11</v>
      </c>
      <c r="B14" s="14" t="s">
        <v>164</v>
      </c>
      <c r="C14" s="5" t="s">
        <v>133</v>
      </c>
      <c r="D14" s="7">
        <v>0.35</v>
      </c>
      <c r="E14" s="7">
        <v>0.3534722222222222</v>
      </c>
      <c r="F14" s="7">
        <v>0.36041666666666666</v>
      </c>
      <c r="G14" s="7">
        <v>0.36944444444444446</v>
      </c>
      <c r="H14" s="7">
        <v>0.38958333333333334</v>
      </c>
      <c r="I14" s="7">
        <v>0.405625</v>
      </c>
      <c r="J14" s="7"/>
      <c r="K14" s="7">
        <v>0.41944444444444445</v>
      </c>
      <c r="L14" s="7"/>
      <c r="M14" s="7">
        <v>0.42291666666666666</v>
      </c>
      <c r="N14" s="7"/>
      <c r="O14" s="7">
        <v>0.4284722222222222</v>
      </c>
      <c r="P14" s="7"/>
      <c r="Q14" s="7">
        <v>0.4368055555555555</v>
      </c>
      <c r="R14" s="7"/>
      <c r="S14" s="7">
        <v>0.45</v>
      </c>
      <c r="T14" s="7"/>
      <c r="U14" s="7">
        <v>0.46513888888888894</v>
      </c>
      <c r="V14" s="7"/>
      <c r="W14" s="7">
        <v>0.4784722222222222</v>
      </c>
      <c r="X14" s="7"/>
      <c r="Y14" s="7">
        <v>0.4826388888888889</v>
      </c>
      <c r="Z14" s="7"/>
      <c r="AA14" s="7">
        <v>0.48819444444444443</v>
      </c>
      <c r="AB14" s="7"/>
      <c r="AC14" s="7">
        <v>0.49583333333333335</v>
      </c>
      <c r="AD14" s="7"/>
      <c r="AE14" s="7">
        <v>0.5090277777777777</v>
      </c>
      <c r="AF14" s="7"/>
      <c r="AG14" s="7">
        <v>0.5233564814814815</v>
      </c>
      <c r="AH14" s="7"/>
      <c r="AI14" s="7">
        <v>0.5368055555555555</v>
      </c>
      <c r="AJ14" s="7"/>
      <c r="AK14" s="7">
        <v>0.5402777777777777</v>
      </c>
      <c r="AL14" s="7"/>
      <c r="AM14" s="7">
        <v>0.5458333333333333</v>
      </c>
      <c r="AN14" s="7"/>
      <c r="AO14" s="7">
        <v>0.5534722222222223</v>
      </c>
      <c r="AP14" s="7"/>
      <c r="AQ14" s="7">
        <v>0.5680555555555555</v>
      </c>
      <c r="AR14" s="7"/>
      <c r="AS14" s="7">
        <v>0.5819444444444445</v>
      </c>
      <c r="AT14" s="7"/>
      <c r="AU14" s="7">
        <f t="shared" si="0"/>
        <v>0.052152777777777826</v>
      </c>
      <c r="AV14" s="7">
        <f t="shared" si="1"/>
        <v>0.04222222222222227</v>
      </c>
      <c r="AW14" s="7">
        <f t="shared" si="2"/>
        <v>0.04071759259259261</v>
      </c>
      <c r="AX14" s="7">
        <f t="shared" si="3"/>
        <v>0.04166666666666674</v>
      </c>
      <c r="AY14" s="7">
        <f t="shared" si="4"/>
        <v>0.17675925925925945</v>
      </c>
      <c r="AZ14" s="17">
        <f t="shared" si="6"/>
        <v>0</v>
      </c>
      <c r="BA14" s="17">
        <f t="shared" si="5"/>
        <v>0.17675925925925945</v>
      </c>
    </row>
    <row r="15" spans="1:53" ht="12.75">
      <c r="A15" s="5">
        <v>12</v>
      </c>
      <c r="B15" s="14" t="s">
        <v>159</v>
      </c>
      <c r="C15" s="5" t="s">
        <v>133</v>
      </c>
      <c r="D15" s="7">
        <v>0.3513888888888889</v>
      </c>
      <c r="E15" s="7">
        <v>0.3548611111111111</v>
      </c>
      <c r="F15" s="7">
        <v>0.3611111111111111</v>
      </c>
      <c r="G15" s="7">
        <v>0.36944444444444446</v>
      </c>
      <c r="H15" s="7">
        <v>0.3951388888888889</v>
      </c>
      <c r="I15" s="7">
        <v>0.41111111111111115</v>
      </c>
      <c r="J15" s="7"/>
      <c r="K15" s="7">
        <v>0.425</v>
      </c>
      <c r="L15" s="7"/>
      <c r="M15" s="7">
        <v>0.4284722222222222</v>
      </c>
      <c r="N15" s="7"/>
      <c r="O15" s="7">
        <v>0.43402777777777773</v>
      </c>
      <c r="P15" s="7"/>
      <c r="Q15" s="7">
        <v>0.44236111111111115</v>
      </c>
      <c r="R15" s="7"/>
      <c r="S15" s="7">
        <v>0.45625</v>
      </c>
      <c r="T15" s="7"/>
      <c r="U15" s="7">
        <v>0.46868055555555554</v>
      </c>
      <c r="V15" s="7"/>
      <c r="W15" s="7">
        <v>0.48194444444444445</v>
      </c>
      <c r="X15" s="7"/>
      <c r="Y15" s="7">
        <v>0.48819444444444443</v>
      </c>
      <c r="Z15" s="7"/>
      <c r="AA15" s="7">
        <v>0.49375</v>
      </c>
      <c r="AB15" s="7"/>
      <c r="AC15" s="7">
        <v>0.5013888888888889</v>
      </c>
      <c r="AD15" s="7"/>
      <c r="AE15" s="7">
        <v>0.513888888888889</v>
      </c>
      <c r="AF15" s="7"/>
      <c r="AG15" s="7">
        <v>0.5260532407407407</v>
      </c>
      <c r="AH15" s="7"/>
      <c r="AI15" s="7">
        <v>0.5395833333333333</v>
      </c>
      <c r="AJ15" s="7"/>
      <c r="AK15" s="7">
        <v>0.5430555555555555</v>
      </c>
      <c r="AL15" s="7"/>
      <c r="AM15" s="7">
        <v>0.5548611111111111</v>
      </c>
      <c r="AN15" s="7"/>
      <c r="AO15" s="7">
        <v>0.5625</v>
      </c>
      <c r="AP15" s="7"/>
      <c r="AQ15" s="7">
        <v>0.5743055555555555</v>
      </c>
      <c r="AR15" s="7"/>
      <c r="AS15" s="7">
        <v>0.5864699074074075</v>
      </c>
      <c r="AT15" s="7"/>
      <c r="AU15" s="7">
        <f t="shared" si="0"/>
        <v>0.05625000000000002</v>
      </c>
      <c r="AV15" s="7">
        <f t="shared" si="1"/>
        <v>0.040208333333333346</v>
      </c>
      <c r="AW15" s="7">
        <f t="shared" si="2"/>
        <v>0.03785879629629624</v>
      </c>
      <c r="AX15" s="7">
        <f t="shared" si="3"/>
        <v>0.04341435185185194</v>
      </c>
      <c r="AY15" s="7">
        <f t="shared" si="4"/>
        <v>0.17773148148148155</v>
      </c>
      <c r="AZ15" s="17">
        <f t="shared" si="6"/>
        <v>0</v>
      </c>
      <c r="BA15" s="17">
        <f t="shared" si="5"/>
        <v>0.17773148148148155</v>
      </c>
    </row>
    <row r="16" spans="1:53" ht="12.75">
      <c r="A16" s="5">
        <v>13</v>
      </c>
      <c r="B16" s="14" t="s">
        <v>166</v>
      </c>
      <c r="C16" s="5" t="s">
        <v>133</v>
      </c>
      <c r="D16" s="7">
        <v>0.3458333333333334</v>
      </c>
      <c r="E16" s="7">
        <v>0.34930555555555554</v>
      </c>
      <c r="F16" s="7">
        <v>0.35555555555555557</v>
      </c>
      <c r="G16" s="7">
        <v>0.3673611111111111</v>
      </c>
      <c r="H16" s="7">
        <v>0.3854166666666667</v>
      </c>
      <c r="I16" s="7">
        <v>0.40011574074074074</v>
      </c>
      <c r="J16" s="7"/>
      <c r="K16" s="7">
        <v>0.4138888888888889</v>
      </c>
      <c r="L16" s="7"/>
      <c r="M16" s="7">
        <v>0.4173611111111111</v>
      </c>
      <c r="N16" s="7"/>
      <c r="O16" s="7">
        <v>0.42291666666666666</v>
      </c>
      <c r="P16" s="7"/>
      <c r="Q16" s="7">
        <v>0.43194444444444446</v>
      </c>
      <c r="R16" s="7"/>
      <c r="S16" s="7">
        <v>0.4458333333333333</v>
      </c>
      <c r="T16" s="7"/>
      <c r="U16" s="7">
        <v>0.4597222222222222</v>
      </c>
      <c r="V16" s="7"/>
      <c r="W16" s="7">
        <v>0.47361111111111115</v>
      </c>
      <c r="X16" s="7"/>
      <c r="Y16" s="7">
        <v>0.4770833333333333</v>
      </c>
      <c r="Z16" s="15"/>
      <c r="AA16" s="7">
        <v>0.4826388888888889</v>
      </c>
      <c r="AB16" s="7"/>
      <c r="AC16" s="7">
        <v>0.4909722222222222</v>
      </c>
      <c r="AD16" s="7"/>
      <c r="AE16" s="7">
        <v>0.50625</v>
      </c>
      <c r="AF16" s="7"/>
      <c r="AG16" s="7">
        <v>0.5246527777777777</v>
      </c>
      <c r="AH16" s="7"/>
      <c r="AI16" s="7">
        <v>0.5381944444444444</v>
      </c>
      <c r="AJ16" s="7"/>
      <c r="AK16" s="7">
        <v>0.5416666666666666</v>
      </c>
      <c r="AL16" s="7"/>
      <c r="AM16" s="7">
        <v>0.5479166666666667</v>
      </c>
      <c r="AN16" s="7"/>
      <c r="AO16" s="7">
        <v>0.5576388888888889</v>
      </c>
      <c r="AP16" s="7"/>
      <c r="AQ16" s="7">
        <v>0.5736111111111112</v>
      </c>
      <c r="AR16" s="7"/>
      <c r="AS16" s="7">
        <v>0.5894328703703704</v>
      </c>
      <c r="AT16" s="7"/>
      <c r="AU16" s="7">
        <f t="shared" si="0"/>
        <v>0.05081018518518521</v>
      </c>
      <c r="AV16" s="7">
        <f t="shared" si="1"/>
        <v>0.04236111111111107</v>
      </c>
      <c r="AW16" s="7">
        <f t="shared" si="2"/>
        <v>0.04756944444444444</v>
      </c>
      <c r="AX16" s="7">
        <f t="shared" si="3"/>
        <v>0.04776620370370377</v>
      </c>
      <c r="AY16" s="7">
        <f t="shared" si="4"/>
        <v>0.1885069444444445</v>
      </c>
      <c r="AZ16" s="17">
        <f t="shared" si="6"/>
        <v>0</v>
      </c>
      <c r="BA16" s="17">
        <f t="shared" si="5"/>
        <v>0.1885069444444445</v>
      </c>
    </row>
    <row r="17" spans="1:53" ht="12.75">
      <c r="A17" s="5">
        <v>14</v>
      </c>
      <c r="B17" s="14" t="s">
        <v>169</v>
      </c>
      <c r="C17" s="5" t="s">
        <v>133</v>
      </c>
      <c r="D17" s="7">
        <v>0.34861111111111115</v>
      </c>
      <c r="E17" s="7">
        <v>0.3520833333333333</v>
      </c>
      <c r="F17" s="7">
        <v>0.3597222222222222</v>
      </c>
      <c r="G17" s="7">
        <v>0.37083333333333335</v>
      </c>
      <c r="H17" s="7">
        <v>0.38819444444444445</v>
      </c>
      <c r="I17" s="7">
        <v>0.4072106481481481</v>
      </c>
      <c r="J17" s="7"/>
      <c r="K17" s="7">
        <v>0.42083333333333334</v>
      </c>
      <c r="L17" s="7"/>
      <c r="M17" s="7">
        <v>0.42430555555555555</v>
      </c>
      <c r="N17" s="7"/>
      <c r="O17" s="7">
        <v>0.43125</v>
      </c>
      <c r="P17" s="7"/>
      <c r="Q17" s="7">
        <v>0.44097222222222227</v>
      </c>
      <c r="R17" s="7"/>
      <c r="S17" s="7">
        <v>0.4576388888888889</v>
      </c>
      <c r="T17" s="7"/>
      <c r="U17" s="7">
        <v>0.47475694444444444</v>
      </c>
      <c r="V17" s="7"/>
      <c r="W17" s="7">
        <v>0.48819444444444443</v>
      </c>
      <c r="X17" s="7"/>
      <c r="Y17" s="7">
        <v>0.4923611111111111</v>
      </c>
      <c r="Z17" s="7"/>
      <c r="AA17" s="7">
        <v>0.4993055555555555</v>
      </c>
      <c r="AB17" s="7"/>
      <c r="AC17" s="7">
        <v>0.5083333333333333</v>
      </c>
      <c r="AD17" s="7"/>
      <c r="AE17" s="7">
        <v>0.5236111111111111</v>
      </c>
      <c r="AF17" s="7"/>
      <c r="AG17" s="7">
        <v>0.6348495370370371</v>
      </c>
      <c r="AH17" s="7">
        <v>0.03125</v>
      </c>
      <c r="AI17" s="7">
        <v>0.64375</v>
      </c>
      <c r="AJ17" s="7">
        <v>0.010416666666666666</v>
      </c>
      <c r="AK17" s="7">
        <v>0.6451388888888888</v>
      </c>
      <c r="AL17" s="7">
        <v>0.010416666666666666</v>
      </c>
      <c r="AM17" s="5" t="s">
        <v>90</v>
      </c>
      <c r="AN17" s="7">
        <v>0.125</v>
      </c>
      <c r="AO17" s="5" t="s">
        <v>90</v>
      </c>
      <c r="AP17" s="7">
        <v>0.125</v>
      </c>
      <c r="AQ17" s="5" t="s">
        <v>90</v>
      </c>
      <c r="AR17" s="7">
        <v>0.125</v>
      </c>
      <c r="AS17" s="7">
        <v>0.6621064814814815</v>
      </c>
      <c r="AT17" s="7"/>
      <c r="AU17" s="7">
        <f t="shared" si="0"/>
        <v>0.05512731481481481</v>
      </c>
      <c r="AV17" s="7">
        <f t="shared" si="1"/>
        <v>0.05045138888888889</v>
      </c>
      <c r="AW17" s="7">
        <f t="shared" si="2"/>
        <v>0.14248842592592598</v>
      </c>
      <c r="AX17" s="7">
        <f t="shared" si="3"/>
        <v>0.01696759259259273</v>
      </c>
      <c r="AY17" s="7">
        <f t="shared" si="4"/>
        <v>0.2650347222222224</v>
      </c>
      <c r="AZ17" s="17">
        <f t="shared" si="6"/>
        <v>0.4270833333333333</v>
      </c>
      <c r="BA17" s="17">
        <f t="shared" si="5"/>
        <v>0.6921180555555557</v>
      </c>
    </row>
    <row r="18" spans="1:53" ht="12.75">
      <c r="A18" s="5">
        <v>15</v>
      </c>
      <c r="B18" s="14" t="s">
        <v>172</v>
      </c>
      <c r="C18" s="5" t="s">
        <v>133</v>
      </c>
      <c r="D18" s="7">
        <v>0.3444444444444445</v>
      </c>
      <c r="E18" s="7">
        <v>0.34791666666666665</v>
      </c>
      <c r="F18" s="7">
        <v>0.3534722222222222</v>
      </c>
      <c r="G18" s="7">
        <v>0.3611111111111111</v>
      </c>
      <c r="H18" s="7">
        <v>0.375</v>
      </c>
      <c r="I18" s="7">
        <v>0.38858796296296294</v>
      </c>
      <c r="J18" s="7"/>
      <c r="K18" s="7">
        <v>0.4076388888888889</v>
      </c>
      <c r="L18" s="7">
        <v>0.004861111111111111</v>
      </c>
      <c r="M18" s="7">
        <v>0.41111111111111115</v>
      </c>
      <c r="N18" s="7"/>
      <c r="O18" s="7">
        <v>0.4166666666666667</v>
      </c>
      <c r="P18" s="7"/>
      <c r="Q18" s="7">
        <v>0.42430555555555555</v>
      </c>
      <c r="R18" s="7"/>
      <c r="S18" s="7">
        <v>0.44027777777777777</v>
      </c>
      <c r="T18" s="7"/>
      <c r="U18" s="7">
        <v>0.4542939814814815</v>
      </c>
      <c r="V18" s="7"/>
      <c r="W18" s="7">
        <v>0.4847222222222222</v>
      </c>
      <c r="X18" s="7">
        <v>0.015972222222222224</v>
      </c>
      <c r="Y18" s="7">
        <v>0.4895833333333333</v>
      </c>
      <c r="Z18" s="7"/>
      <c r="AA18" s="5" t="s">
        <v>90</v>
      </c>
      <c r="AB18" s="7">
        <v>0.125</v>
      </c>
      <c r="AC18" s="7">
        <v>0.5236111111111111</v>
      </c>
      <c r="AD18" s="7"/>
      <c r="AE18" s="7">
        <v>0.5388888888888889</v>
      </c>
      <c r="AF18" s="7"/>
      <c r="AG18" s="7">
        <v>0.5520717592592593</v>
      </c>
      <c r="AH18" s="7"/>
      <c r="AI18" s="5" t="s">
        <v>90</v>
      </c>
      <c r="AJ18" s="7">
        <v>0.041666666666666664</v>
      </c>
      <c r="AK18" s="5" t="s">
        <v>90</v>
      </c>
      <c r="AL18" s="7">
        <v>0.041666666666666664</v>
      </c>
      <c r="AM18" s="7">
        <v>0.5159722222222222</v>
      </c>
      <c r="AN18" s="7"/>
      <c r="AO18" s="5" t="s">
        <v>90</v>
      </c>
      <c r="AP18" s="7">
        <v>0.125</v>
      </c>
      <c r="AQ18" s="5" t="s">
        <v>90</v>
      </c>
      <c r="AR18" s="7">
        <v>0.125</v>
      </c>
      <c r="AS18" s="5" t="s">
        <v>90</v>
      </c>
      <c r="AT18" s="7">
        <v>0.20833333333333334</v>
      </c>
      <c r="AU18" s="7">
        <f t="shared" si="0"/>
        <v>0.04067129629629629</v>
      </c>
      <c r="AV18" s="7">
        <f t="shared" si="1"/>
        <v>0.04318287037037033</v>
      </c>
      <c r="AW18" s="7">
        <f t="shared" si="2"/>
        <v>0.06248842592592602</v>
      </c>
      <c r="AX18" s="7">
        <v>0</v>
      </c>
      <c r="AY18" s="7">
        <f t="shared" si="4"/>
        <v>0.14634259259259264</v>
      </c>
      <c r="AZ18" s="17">
        <f t="shared" si="6"/>
        <v>0.6875</v>
      </c>
      <c r="BA18" s="17">
        <f t="shared" si="5"/>
        <v>0.8338425925925926</v>
      </c>
    </row>
    <row r="19" spans="1:53" ht="12.75">
      <c r="A19" s="5">
        <v>16</v>
      </c>
      <c r="B19" s="14" t="s">
        <v>175</v>
      </c>
      <c r="C19" s="5" t="s">
        <v>133</v>
      </c>
      <c r="D19" s="7">
        <v>0.3527777777777778</v>
      </c>
      <c r="E19" s="7">
        <v>0.35625</v>
      </c>
      <c r="F19" s="7">
        <v>0.36180555555555555</v>
      </c>
      <c r="G19" s="7">
        <v>0.37013888888888885</v>
      </c>
      <c r="H19" s="7">
        <v>0.3847222222222222</v>
      </c>
      <c r="I19" s="5" t="s">
        <v>90</v>
      </c>
      <c r="J19" s="7">
        <v>0.125</v>
      </c>
      <c r="K19" s="5" t="s">
        <v>90</v>
      </c>
      <c r="L19" s="7">
        <v>0.041666666666666664</v>
      </c>
      <c r="M19" s="5" t="s">
        <v>90</v>
      </c>
      <c r="N19" s="7">
        <v>0.041666666666666664</v>
      </c>
      <c r="O19" s="5" t="s">
        <v>90</v>
      </c>
      <c r="P19" s="7">
        <v>0.125</v>
      </c>
      <c r="Q19" s="5" t="s">
        <v>90</v>
      </c>
      <c r="R19" s="7">
        <v>0.125</v>
      </c>
      <c r="S19" s="5" t="s">
        <v>90</v>
      </c>
      <c r="T19" s="7">
        <v>0.125</v>
      </c>
      <c r="U19" s="5" t="s">
        <v>90</v>
      </c>
      <c r="V19" s="7">
        <v>0.125</v>
      </c>
      <c r="W19" s="5" t="s">
        <v>90</v>
      </c>
      <c r="X19" s="7">
        <v>0.041666666666666664</v>
      </c>
      <c r="Y19" s="5" t="s">
        <v>90</v>
      </c>
      <c r="Z19" s="7">
        <v>0.041666666666666664</v>
      </c>
      <c r="AA19" s="5" t="s">
        <v>90</v>
      </c>
      <c r="AB19" s="7">
        <v>0.125</v>
      </c>
      <c r="AC19" s="5" t="s">
        <v>90</v>
      </c>
      <c r="AD19" s="7">
        <v>0.125</v>
      </c>
      <c r="AE19" s="5" t="s">
        <v>90</v>
      </c>
      <c r="AF19" s="7">
        <v>0.125</v>
      </c>
      <c r="AG19" s="5" t="s">
        <v>90</v>
      </c>
      <c r="AH19" s="7">
        <v>0.125</v>
      </c>
      <c r="AI19" s="5" t="s">
        <v>90</v>
      </c>
      <c r="AJ19" s="7">
        <v>0.041666666666666664</v>
      </c>
      <c r="AK19" s="5" t="s">
        <v>90</v>
      </c>
      <c r="AL19" s="7">
        <v>0.041666666666666664</v>
      </c>
      <c r="AM19" s="5" t="s">
        <v>90</v>
      </c>
      <c r="AN19" s="7">
        <v>0.125</v>
      </c>
      <c r="AO19" s="5" t="s">
        <v>90</v>
      </c>
      <c r="AP19" s="7">
        <v>0.125</v>
      </c>
      <c r="AQ19" s="5" t="s">
        <v>90</v>
      </c>
      <c r="AR19" s="7">
        <v>0.125</v>
      </c>
      <c r="AS19" s="5" t="s">
        <v>90</v>
      </c>
      <c r="AT19" s="7">
        <v>0.20833333333333334</v>
      </c>
      <c r="AU19" s="7">
        <v>0</v>
      </c>
      <c r="AV19" s="7">
        <v>0</v>
      </c>
      <c r="AW19" s="7">
        <v>0</v>
      </c>
      <c r="AX19" s="7">
        <v>0</v>
      </c>
      <c r="AY19" s="7">
        <f t="shared" si="4"/>
        <v>0</v>
      </c>
      <c r="AZ19" s="17">
        <f t="shared" si="6"/>
        <v>1.9583333333333333</v>
      </c>
      <c r="BA19" s="17">
        <f t="shared" si="5"/>
        <v>1.9583333333333333</v>
      </c>
    </row>
    <row r="21" spans="2:6" ht="15">
      <c r="B21" s="12" t="s">
        <v>94</v>
      </c>
      <c r="C21" s="12"/>
      <c r="D21" s="12"/>
      <c r="F21" s="12" t="s">
        <v>95</v>
      </c>
    </row>
    <row r="22" spans="2:6" ht="15">
      <c r="B22" s="12" t="s">
        <v>96</v>
      </c>
      <c r="C22" s="12"/>
      <c r="D22" s="12"/>
      <c r="F22" s="12" t="s">
        <v>97</v>
      </c>
    </row>
  </sheetData>
  <mergeCells count="1">
    <mergeCell ref="B2:Y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7" r:id="rId2"/>
  <colBreaks count="2" manualBreakCount="2">
    <brk id="16" max="21" man="1"/>
    <brk id="38" max="21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58.75390625" style="0" bestFit="1" customWidth="1"/>
    <col min="3" max="3" width="10.625" style="0" customWidth="1"/>
    <col min="4" max="4" width="16.625" style="0" customWidth="1"/>
    <col min="5" max="5" width="15.625" style="0" bestFit="1" customWidth="1"/>
    <col min="6" max="6" width="19.00390625" style="0" bestFit="1" customWidth="1"/>
    <col min="7" max="7" width="8.125" style="0" bestFit="1" customWidth="1"/>
    <col min="8" max="8" width="14.375" style="0" bestFit="1" customWidth="1"/>
    <col min="9" max="9" width="9.75390625" style="0" bestFit="1" customWidth="1"/>
  </cols>
  <sheetData>
    <row r="1" ht="81" customHeight="1"/>
    <row r="2" spans="1:9" ht="38.25" customHeight="1">
      <c r="A2" s="50" t="s">
        <v>365</v>
      </c>
      <c r="B2" s="50"/>
      <c r="C2" s="50"/>
      <c r="D2" s="50"/>
      <c r="E2" s="50"/>
      <c r="F2" s="50"/>
      <c r="G2" s="50"/>
      <c r="H2" s="50"/>
      <c r="I2" s="50"/>
    </row>
    <row r="3" spans="1:9" ht="38.25">
      <c r="A3" s="3" t="s">
        <v>93</v>
      </c>
      <c r="B3" s="2" t="s">
        <v>91</v>
      </c>
      <c r="C3" s="3" t="s">
        <v>0</v>
      </c>
      <c r="D3" s="3" t="s">
        <v>235</v>
      </c>
      <c r="E3" s="3" t="s">
        <v>236</v>
      </c>
      <c r="F3" s="3" t="s">
        <v>300</v>
      </c>
      <c r="G3" s="3" t="s">
        <v>298</v>
      </c>
      <c r="H3" s="3" t="s">
        <v>341</v>
      </c>
      <c r="I3" s="3" t="s">
        <v>361</v>
      </c>
    </row>
    <row r="4" spans="1:9" ht="12.75">
      <c r="A4" s="5">
        <v>1</v>
      </c>
      <c r="B4" s="19" t="s">
        <v>185</v>
      </c>
      <c r="C4" s="5" t="s">
        <v>195</v>
      </c>
      <c r="D4" s="26">
        <v>0.12938657407407395</v>
      </c>
      <c r="E4" s="8">
        <v>0.07280092592592596</v>
      </c>
      <c r="F4" s="33">
        <v>0.0020208333333332495</v>
      </c>
      <c r="G4" s="8">
        <f>D4+E4+F4</f>
        <v>0.20420833333333316</v>
      </c>
      <c r="H4" s="5">
        <v>1</v>
      </c>
      <c r="I4" s="5">
        <v>1</v>
      </c>
    </row>
    <row r="5" spans="1:9" ht="12.75">
      <c r="A5" s="5">
        <v>2</v>
      </c>
      <c r="B5" s="19" t="s">
        <v>188</v>
      </c>
      <c r="C5" s="5" t="s">
        <v>133</v>
      </c>
      <c r="D5" s="26">
        <v>0.1389004629629629</v>
      </c>
      <c r="E5" s="8">
        <v>0.06990740740740747</v>
      </c>
      <c r="F5" s="33">
        <v>0.0019872685185184924</v>
      </c>
      <c r="G5" s="8">
        <f>D5+E5+F5</f>
        <v>0.21079513888888887</v>
      </c>
      <c r="H5" s="5">
        <v>2</v>
      </c>
      <c r="I5" s="5">
        <v>1</v>
      </c>
    </row>
    <row r="6" spans="1:9" ht="12.75">
      <c r="A6" s="5">
        <v>3</v>
      </c>
      <c r="B6" s="19" t="s">
        <v>190</v>
      </c>
      <c r="C6" s="5" t="s">
        <v>195</v>
      </c>
      <c r="D6" s="26">
        <v>0.1440625</v>
      </c>
      <c r="E6" s="8">
        <v>0.08848379629629627</v>
      </c>
      <c r="F6" s="33">
        <v>0.002417824074074093</v>
      </c>
      <c r="G6" s="8">
        <f>D6+E6+F6</f>
        <v>0.23496412037037037</v>
      </c>
      <c r="H6" s="5">
        <v>3</v>
      </c>
      <c r="I6" s="5">
        <v>2</v>
      </c>
    </row>
    <row r="7" spans="1:9" ht="12.75">
      <c r="A7" s="5">
        <v>4</v>
      </c>
      <c r="B7" s="19" t="s">
        <v>192</v>
      </c>
      <c r="C7" s="5" t="s">
        <v>195</v>
      </c>
      <c r="D7" s="26">
        <v>0.20884259259259247</v>
      </c>
      <c r="E7" s="8">
        <v>0.11502314814814812</v>
      </c>
      <c r="F7" s="33">
        <v>0.0028159722222222405</v>
      </c>
      <c r="G7" s="8">
        <f>D7+E7+F7</f>
        <v>0.32668171296296283</v>
      </c>
      <c r="H7" s="5">
        <v>4</v>
      </c>
      <c r="I7" s="5">
        <v>3</v>
      </c>
    </row>
    <row r="8" spans="1:9" ht="12.75">
      <c r="A8" s="5"/>
      <c r="B8" s="19" t="s">
        <v>194</v>
      </c>
      <c r="C8" s="5" t="s">
        <v>195</v>
      </c>
      <c r="D8" s="26">
        <v>1.1068402777777777</v>
      </c>
      <c r="E8" s="34" t="s">
        <v>224</v>
      </c>
      <c r="F8" s="34" t="s">
        <v>224</v>
      </c>
      <c r="G8" s="8" t="s">
        <v>223</v>
      </c>
      <c r="H8" s="5"/>
      <c r="I8" s="5"/>
    </row>
    <row r="9" spans="1:9" ht="12.75">
      <c r="A9" s="5"/>
      <c r="B9" s="19" t="s">
        <v>196</v>
      </c>
      <c r="C9" s="5" t="s">
        <v>133</v>
      </c>
      <c r="D9" s="26">
        <v>1.3214583333333332</v>
      </c>
      <c r="E9" s="34" t="s">
        <v>224</v>
      </c>
      <c r="F9" s="34" t="s">
        <v>224</v>
      </c>
      <c r="G9" s="8" t="s">
        <v>223</v>
      </c>
      <c r="H9" s="5"/>
      <c r="I9" s="5"/>
    </row>
    <row r="11" spans="2:4" ht="15">
      <c r="B11" s="12" t="s">
        <v>179</v>
      </c>
      <c r="D11" s="12" t="s">
        <v>95</v>
      </c>
    </row>
    <row r="12" spans="2:4" ht="15">
      <c r="B12" s="12" t="s">
        <v>180</v>
      </c>
      <c r="D12" s="12" t="s">
        <v>97</v>
      </c>
    </row>
  </sheetData>
  <mergeCells count="1">
    <mergeCell ref="A2:I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C22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.125" style="0" bestFit="1" customWidth="1"/>
    <col min="2" max="2" width="60.25390625" style="0" bestFit="1" customWidth="1"/>
    <col min="3" max="3" width="7.75390625" style="0" bestFit="1" customWidth="1"/>
    <col min="4" max="4" width="8.75390625" style="0" customWidth="1"/>
    <col min="5" max="5" width="12.125" style="0" bestFit="1" customWidth="1"/>
    <col min="6" max="6" width="8.75390625" style="0" customWidth="1"/>
    <col min="7" max="7" width="10.25390625" style="0" customWidth="1"/>
    <col min="8" max="8" width="8.375" style="0" bestFit="1" customWidth="1"/>
    <col min="9" max="10" width="7.375" style="0" bestFit="1" customWidth="1"/>
    <col min="11" max="11" width="10.25390625" style="0" bestFit="1" customWidth="1"/>
    <col min="12" max="12" width="7.875" style="0" bestFit="1" customWidth="1"/>
    <col min="13" max="13" width="8.25390625" style="0" bestFit="1" customWidth="1"/>
    <col min="14" max="14" width="7.375" style="0" bestFit="1" customWidth="1"/>
    <col min="15" max="15" width="10.25390625" style="0" bestFit="1" customWidth="1"/>
    <col min="16" max="16" width="7.875" style="0" bestFit="1" customWidth="1"/>
    <col min="17" max="17" width="8.25390625" style="0" bestFit="1" customWidth="1"/>
    <col min="18" max="18" width="7.375" style="0" bestFit="1" customWidth="1"/>
    <col min="19" max="19" width="10.25390625" style="0" bestFit="1" customWidth="1"/>
    <col min="20" max="20" width="7.875" style="0" bestFit="1" customWidth="1"/>
    <col min="21" max="21" width="8.25390625" style="0" bestFit="1" customWidth="1"/>
    <col min="22" max="22" width="7.375" style="0" bestFit="1" customWidth="1"/>
    <col min="23" max="23" width="10.25390625" style="0" bestFit="1" customWidth="1"/>
    <col min="24" max="25" width="8.625" style="0" bestFit="1" customWidth="1"/>
    <col min="26" max="26" width="7.375" style="0" bestFit="1" customWidth="1"/>
    <col min="27" max="27" width="10.25390625" style="0" bestFit="1" customWidth="1"/>
    <col min="28" max="28" width="8.375" style="0" bestFit="1" customWidth="1"/>
    <col min="29" max="29" width="8.00390625" style="0" bestFit="1" customWidth="1"/>
    <col min="30" max="30" width="7.375" style="0" bestFit="1" customWidth="1"/>
    <col min="31" max="31" width="10.25390625" style="0" bestFit="1" customWidth="1"/>
    <col min="32" max="32" width="8.75390625" style="0" customWidth="1"/>
    <col min="33" max="33" width="8.375" style="0" bestFit="1" customWidth="1"/>
    <col min="34" max="34" width="7.375" style="0" bestFit="1" customWidth="1"/>
    <col min="35" max="35" width="10.25390625" style="0" bestFit="1" customWidth="1"/>
    <col min="36" max="37" width="8.375" style="0" bestFit="1" customWidth="1"/>
    <col min="38" max="38" width="7.375" style="0" bestFit="1" customWidth="1"/>
    <col min="39" max="39" width="10.25390625" style="0" bestFit="1" customWidth="1"/>
    <col min="40" max="41" width="8.375" style="0" bestFit="1" customWidth="1"/>
    <col min="42" max="42" width="7.375" style="0" bestFit="1" customWidth="1"/>
    <col min="43" max="43" width="10.25390625" style="0" bestFit="1" customWidth="1"/>
    <col min="44" max="45" width="8.375" style="0" bestFit="1" customWidth="1"/>
    <col min="46" max="46" width="7.375" style="0" bestFit="1" customWidth="1"/>
    <col min="47" max="47" width="10.25390625" style="0" bestFit="1" customWidth="1"/>
    <col min="48" max="49" width="8.625" style="0" bestFit="1" customWidth="1"/>
    <col min="50" max="50" width="7.375" style="0" bestFit="1" customWidth="1"/>
    <col min="51" max="51" width="10.25390625" style="0" bestFit="1" customWidth="1"/>
    <col min="52" max="53" width="8.375" style="0" bestFit="1" customWidth="1"/>
    <col min="54" max="54" width="7.375" style="0" bestFit="1" customWidth="1"/>
    <col min="55" max="55" width="10.25390625" style="0" bestFit="1" customWidth="1"/>
    <col min="56" max="56" width="8.75390625" style="0" customWidth="1"/>
    <col min="57" max="57" width="8.375" style="0" bestFit="1" customWidth="1"/>
    <col min="58" max="58" width="7.375" style="0" bestFit="1" customWidth="1"/>
    <col min="59" max="59" width="10.25390625" style="0" bestFit="1" customWidth="1"/>
    <col min="60" max="61" width="8.375" style="0" bestFit="1" customWidth="1"/>
    <col min="62" max="62" width="7.375" style="0" bestFit="1" customWidth="1"/>
    <col min="63" max="63" width="10.25390625" style="0" bestFit="1" customWidth="1"/>
    <col min="64" max="65" width="8.375" style="0" bestFit="1" customWidth="1"/>
    <col min="66" max="66" width="7.375" style="0" bestFit="1" customWidth="1"/>
    <col min="67" max="67" width="10.25390625" style="0" bestFit="1" customWidth="1"/>
    <col min="68" max="69" width="8.375" style="0" bestFit="1" customWidth="1"/>
    <col min="70" max="70" width="7.375" style="0" bestFit="1" customWidth="1"/>
    <col min="71" max="71" width="10.25390625" style="0" bestFit="1" customWidth="1"/>
    <col min="72" max="73" width="8.625" style="0" bestFit="1" customWidth="1"/>
    <col min="74" max="74" width="7.375" style="0" bestFit="1" customWidth="1"/>
    <col min="75" max="75" width="10.25390625" style="0" bestFit="1" customWidth="1"/>
    <col min="76" max="78" width="8.75390625" style="0" customWidth="1"/>
    <col min="79" max="79" width="7.375" style="0" bestFit="1" customWidth="1"/>
    <col min="80" max="80" width="7.75390625" style="0" bestFit="1" customWidth="1"/>
    <col min="81" max="81" width="7.375" style="0" bestFit="1" customWidth="1"/>
  </cols>
  <sheetData>
    <row r="1" ht="81" customHeight="1"/>
    <row r="2" spans="2:12" ht="38.25" customHeight="1">
      <c r="B2" s="16" t="s">
        <v>219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81" ht="38.25">
      <c r="A3" s="3" t="s">
        <v>93</v>
      </c>
      <c r="B3" s="2" t="s">
        <v>91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98</v>
      </c>
      <c r="I3" s="3" t="s">
        <v>99</v>
      </c>
      <c r="J3" s="3" t="s">
        <v>3</v>
      </c>
      <c r="K3" s="3" t="s">
        <v>4</v>
      </c>
      <c r="L3" s="3" t="s">
        <v>100</v>
      </c>
      <c r="M3" s="3" t="s">
        <v>101</v>
      </c>
      <c r="N3" s="3" t="s">
        <v>3</v>
      </c>
      <c r="O3" s="3" t="s">
        <v>4</v>
      </c>
      <c r="P3" s="3" t="s">
        <v>102</v>
      </c>
      <c r="Q3" s="3" t="s">
        <v>103</v>
      </c>
      <c r="R3" s="3" t="s">
        <v>3</v>
      </c>
      <c r="S3" s="3" t="s">
        <v>4</v>
      </c>
      <c r="T3" s="3" t="s">
        <v>104</v>
      </c>
      <c r="U3" s="3" t="s">
        <v>105</v>
      </c>
      <c r="V3" s="3" t="s">
        <v>3</v>
      </c>
      <c r="W3" s="3" t="s">
        <v>4</v>
      </c>
      <c r="X3" s="3" t="s">
        <v>106</v>
      </c>
      <c r="Y3" s="3" t="s">
        <v>107</v>
      </c>
      <c r="Z3" s="3" t="s">
        <v>3</v>
      </c>
      <c r="AA3" s="3" t="s">
        <v>4</v>
      </c>
      <c r="AB3" s="3" t="s">
        <v>108</v>
      </c>
      <c r="AC3" s="3" t="s">
        <v>109</v>
      </c>
      <c r="AD3" s="3" t="s">
        <v>3</v>
      </c>
      <c r="AE3" s="3" t="s">
        <v>4</v>
      </c>
      <c r="AF3" s="3" t="s">
        <v>98</v>
      </c>
      <c r="AG3" s="3" t="s">
        <v>99</v>
      </c>
      <c r="AH3" s="3" t="s">
        <v>3</v>
      </c>
      <c r="AI3" s="3" t="s">
        <v>4</v>
      </c>
      <c r="AJ3" s="3" t="s">
        <v>110</v>
      </c>
      <c r="AK3" s="3" t="s">
        <v>111</v>
      </c>
      <c r="AL3" s="3" t="s">
        <v>3</v>
      </c>
      <c r="AM3" s="3" t="s">
        <v>4</v>
      </c>
      <c r="AN3" s="3" t="s">
        <v>112</v>
      </c>
      <c r="AO3" s="3" t="s">
        <v>113</v>
      </c>
      <c r="AP3" s="3" t="s">
        <v>3</v>
      </c>
      <c r="AQ3" s="3" t="s">
        <v>4</v>
      </c>
      <c r="AR3" s="3" t="s">
        <v>114</v>
      </c>
      <c r="AS3" s="3" t="s">
        <v>115</v>
      </c>
      <c r="AT3" s="3" t="s">
        <v>3</v>
      </c>
      <c r="AU3" s="3" t="s">
        <v>4</v>
      </c>
      <c r="AV3" s="3" t="s">
        <v>106</v>
      </c>
      <c r="AW3" s="3" t="s">
        <v>107</v>
      </c>
      <c r="AX3" s="3" t="s">
        <v>3</v>
      </c>
      <c r="AY3" s="3" t="s">
        <v>4</v>
      </c>
      <c r="AZ3" s="3" t="s">
        <v>7</v>
      </c>
      <c r="BA3" s="3" t="s">
        <v>8</v>
      </c>
      <c r="BB3" s="3" t="s">
        <v>3</v>
      </c>
      <c r="BC3" s="3" t="s">
        <v>4</v>
      </c>
      <c r="BD3" s="3" t="s">
        <v>98</v>
      </c>
      <c r="BE3" s="3" t="s">
        <v>99</v>
      </c>
      <c r="BF3" s="3" t="s">
        <v>3</v>
      </c>
      <c r="BG3" s="3" t="s">
        <v>4</v>
      </c>
      <c r="BH3" s="3" t="s">
        <v>116</v>
      </c>
      <c r="BI3" s="3" t="s">
        <v>117</v>
      </c>
      <c r="BJ3" s="3" t="s">
        <v>3</v>
      </c>
      <c r="BK3" s="3" t="s">
        <v>4</v>
      </c>
      <c r="BL3" s="3" t="s">
        <v>118</v>
      </c>
      <c r="BM3" s="3" t="s">
        <v>119</v>
      </c>
      <c r="BN3" s="3" t="s">
        <v>3</v>
      </c>
      <c r="BO3" s="3" t="s">
        <v>4</v>
      </c>
      <c r="BP3" s="3" t="s">
        <v>120</v>
      </c>
      <c r="BQ3" s="3" t="s">
        <v>121</v>
      </c>
      <c r="BR3" s="3" t="s">
        <v>3</v>
      </c>
      <c r="BS3" s="3" t="s">
        <v>4</v>
      </c>
      <c r="BT3" s="3" t="s">
        <v>106</v>
      </c>
      <c r="BU3" s="3" t="s">
        <v>107</v>
      </c>
      <c r="BV3" s="3" t="s">
        <v>3</v>
      </c>
      <c r="BW3" s="3" t="s">
        <v>4</v>
      </c>
      <c r="BX3" s="3" t="s">
        <v>128</v>
      </c>
      <c r="BY3" s="3" t="s">
        <v>129</v>
      </c>
      <c r="BZ3" s="3" t="s">
        <v>130</v>
      </c>
      <c r="CA3" s="3" t="s">
        <v>39</v>
      </c>
      <c r="CB3" s="3" t="s">
        <v>40</v>
      </c>
      <c r="CC3" s="3" t="s">
        <v>41</v>
      </c>
    </row>
    <row r="4" spans="1:81" ht="12.75">
      <c r="A4" s="5">
        <v>1</v>
      </c>
      <c r="B4" s="14" t="s">
        <v>139</v>
      </c>
      <c r="C4" s="5" t="s">
        <v>133</v>
      </c>
      <c r="D4" s="7">
        <v>0.3361111111111111</v>
      </c>
      <c r="E4" s="7">
        <v>0.3361111111111111</v>
      </c>
      <c r="F4" s="7"/>
      <c r="G4" s="9" t="s">
        <v>143</v>
      </c>
      <c r="H4" s="9" t="s">
        <v>144</v>
      </c>
      <c r="I4" s="7">
        <v>0.33958333333333335</v>
      </c>
      <c r="J4" s="7"/>
      <c r="K4" s="7">
        <v>0.36041666666666666</v>
      </c>
      <c r="L4" s="7">
        <v>0.35</v>
      </c>
      <c r="M4" s="7">
        <v>0.34375</v>
      </c>
      <c r="N4" s="7"/>
      <c r="O4" s="7">
        <v>0.39166666666666666</v>
      </c>
      <c r="P4" s="7">
        <v>0.3673611111111111</v>
      </c>
      <c r="Q4" s="7">
        <v>0.35</v>
      </c>
      <c r="R4" s="7"/>
      <c r="S4" s="7">
        <v>0.40902777777777777</v>
      </c>
      <c r="T4" s="7">
        <v>0.39166666666666666</v>
      </c>
      <c r="U4" s="7">
        <v>0.36180555555555555</v>
      </c>
      <c r="V4" s="7"/>
      <c r="W4" s="7">
        <v>0.43333333333333335</v>
      </c>
      <c r="X4" s="7">
        <v>0.4145833333333333</v>
      </c>
      <c r="Y4" s="7">
        <v>0.3724768518518518</v>
      </c>
      <c r="Z4" s="7"/>
      <c r="AA4" s="7">
        <v>0.45625</v>
      </c>
      <c r="AB4" s="7">
        <v>0.38636574074074076</v>
      </c>
      <c r="AC4" s="7">
        <v>0.3861111111111111</v>
      </c>
      <c r="AD4" s="7"/>
      <c r="AE4" s="7">
        <v>0.4280324074074074</v>
      </c>
      <c r="AF4" s="7">
        <v>0.3993055555555556</v>
      </c>
      <c r="AG4" s="7">
        <v>0.3993055555555556</v>
      </c>
      <c r="AH4" s="7"/>
      <c r="AI4" s="7">
        <v>0.44097222222222227</v>
      </c>
      <c r="AJ4" s="7">
        <v>0.40972222222222227</v>
      </c>
      <c r="AK4" s="7">
        <v>0.40347222222222223</v>
      </c>
      <c r="AL4" s="7"/>
      <c r="AM4" s="7">
        <v>0.4513888888888889</v>
      </c>
      <c r="AN4" s="7">
        <v>0.4270833333333333</v>
      </c>
      <c r="AO4" s="7">
        <v>0.40972222222222227</v>
      </c>
      <c r="AP4" s="7"/>
      <c r="AQ4" s="7">
        <v>0.46875</v>
      </c>
      <c r="AR4" s="7">
        <v>0.4513888888888889</v>
      </c>
      <c r="AS4" s="7">
        <v>0.42083333333333334</v>
      </c>
      <c r="AT4" s="7"/>
      <c r="AU4" s="7">
        <v>0.4930555555555556</v>
      </c>
      <c r="AV4" s="7">
        <v>0.47430555555555554</v>
      </c>
      <c r="AW4" s="7">
        <v>0.4318518518518519</v>
      </c>
      <c r="AX4" s="7"/>
      <c r="AY4" s="7">
        <v>0.5159722222222222</v>
      </c>
      <c r="AZ4" s="7">
        <v>0.44574074074074077</v>
      </c>
      <c r="BA4" s="7">
        <v>0.4451388888888889</v>
      </c>
      <c r="BB4" s="7"/>
      <c r="BC4" s="7">
        <v>0.48740740740740746</v>
      </c>
      <c r="BD4" s="7">
        <v>0.44930555555555557</v>
      </c>
      <c r="BE4" s="7">
        <v>0.44930555555555557</v>
      </c>
      <c r="BF4" s="7"/>
      <c r="BG4" s="7">
        <v>0.4909722222222222</v>
      </c>
      <c r="BH4" s="7">
        <v>0.4597222222222222</v>
      </c>
      <c r="BI4" s="7">
        <v>0.4534722222222222</v>
      </c>
      <c r="BJ4" s="7"/>
      <c r="BK4" s="7">
        <v>0.5013888888888889</v>
      </c>
      <c r="BL4" s="7">
        <v>0.5777777777777778</v>
      </c>
      <c r="BM4" s="7">
        <v>0.4597222222222222</v>
      </c>
      <c r="BN4" s="7"/>
      <c r="BO4" s="7">
        <v>0.6194444444444445</v>
      </c>
      <c r="BP4" s="7">
        <v>0.6020833333333333</v>
      </c>
      <c r="BQ4" s="7">
        <v>0.4708333333333334</v>
      </c>
      <c r="BR4" s="7"/>
      <c r="BS4" s="7">
        <v>0.64375</v>
      </c>
      <c r="BT4" s="7">
        <v>0.625</v>
      </c>
      <c r="BU4" s="7">
        <v>0.4815277777777778</v>
      </c>
      <c r="BV4" s="7"/>
      <c r="BW4" s="7">
        <v>0.6666666666666666</v>
      </c>
      <c r="BX4" s="7">
        <f aca="true" t="shared" si="0" ref="BX4:BX15">Y4-I4</f>
        <v>0.03289351851851846</v>
      </c>
      <c r="BY4" s="7">
        <f aca="true" t="shared" si="1" ref="BY4:BY15">AW4-AG4</f>
        <v>0.032546296296296295</v>
      </c>
      <c r="BZ4" s="7">
        <f aca="true" t="shared" si="2" ref="BZ4:BZ15">BU4-BE4</f>
        <v>0.03222222222222221</v>
      </c>
      <c r="CA4" s="7">
        <f aca="true" t="shared" si="3" ref="CA4:CA15">BX4+BY4+BZ4</f>
        <v>0.09766203703703696</v>
      </c>
      <c r="CB4" s="7">
        <f aca="true" t="shared" si="4" ref="CB4:CB15">BV4+BR4+BN4+BJ4+BF4+BB4+AX4+AT4+AP4+AL4+AH4+AD4+Z4+V4+R4+N4+J4+F4</f>
        <v>0</v>
      </c>
      <c r="CC4" s="7">
        <f aca="true" t="shared" si="5" ref="CC4:CC15">CA4+CB4</f>
        <v>0.09766203703703696</v>
      </c>
    </row>
    <row r="5" spans="1:81" ht="12.75">
      <c r="A5" s="5">
        <v>2</v>
      </c>
      <c r="B5" s="14" t="s">
        <v>136</v>
      </c>
      <c r="C5" s="5" t="s">
        <v>133</v>
      </c>
      <c r="D5" s="7">
        <v>0.3347222222222222</v>
      </c>
      <c r="E5" s="7">
        <v>0.3347222222222222</v>
      </c>
      <c r="F5" s="7"/>
      <c r="G5" s="9" t="s">
        <v>140</v>
      </c>
      <c r="H5" s="9" t="s">
        <v>141</v>
      </c>
      <c r="I5" s="7">
        <v>0.33819444444444446</v>
      </c>
      <c r="J5" s="7"/>
      <c r="K5" s="7">
        <v>0.3590277777777778</v>
      </c>
      <c r="L5" s="7">
        <v>0.34861111111111115</v>
      </c>
      <c r="M5" s="7">
        <v>0.3430555555555555</v>
      </c>
      <c r="N5" s="7"/>
      <c r="O5" s="7">
        <v>0.3902777777777778</v>
      </c>
      <c r="P5" s="7">
        <v>0.3659722222222222</v>
      </c>
      <c r="Q5" s="7">
        <v>0.34930555555555554</v>
      </c>
      <c r="R5" s="7"/>
      <c r="S5" s="7">
        <v>0.4076388888888889</v>
      </c>
      <c r="T5" s="7">
        <v>0.3902777777777778</v>
      </c>
      <c r="U5" s="7">
        <v>0.36041666666666666</v>
      </c>
      <c r="V5" s="7"/>
      <c r="W5" s="7">
        <v>0.43194444444444446</v>
      </c>
      <c r="X5" s="7">
        <v>0.4131944444444444</v>
      </c>
      <c r="Y5" s="7">
        <v>0.3716550925925926</v>
      </c>
      <c r="Z5" s="7"/>
      <c r="AA5" s="7">
        <v>0.4548611111111111</v>
      </c>
      <c r="AB5" s="7">
        <v>0.38554398148148145</v>
      </c>
      <c r="AC5" s="7">
        <v>0.3854166666666667</v>
      </c>
      <c r="AD5" s="7"/>
      <c r="AE5" s="7">
        <v>0.42721064814814813</v>
      </c>
      <c r="AF5" s="7">
        <v>0.3972222222222222</v>
      </c>
      <c r="AG5" s="7">
        <v>0.3972222222222222</v>
      </c>
      <c r="AH5" s="7"/>
      <c r="AI5" s="7">
        <v>0.4388888888888889</v>
      </c>
      <c r="AJ5" s="7">
        <v>0.4076388888888889</v>
      </c>
      <c r="AK5" s="7">
        <v>0.40208333333333335</v>
      </c>
      <c r="AL5" s="7"/>
      <c r="AM5" s="7">
        <v>0.44930555555555557</v>
      </c>
      <c r="AN5" s="7">
        <v>0.425</v>
      </c>
      <c r="AO5" s="7">
        <v>0.4083333333333334</v>
      </c>
      <c r="AP5" s="7"/>
      <c r="AQ5" s="7">
        <v>0.4666666666666666</v>
      </c>
      <c r="AR5" s="7">
        <v>0.44930555555555557</v>
      </c>
      <c r="AS5" s="7">
        <v>0.41944444444444445</v>
      </c>
      <c r="AT5" s="7"/>
      <c r="AU5" s="7">
        <v>0.4909722222222222</v>
      </c>
      <c r="AV5" s="7">
        <v>0.47222222222222227</v>
      </c>
      <c r="AW5" s="7">
        <v>0.43037037037037035</v>
      </c>
      <c r="AX5" s="7"/>
      <c r="AY5" s="7">
        <v>0.513888888888889</v>
      </c>
      <c r="AZ5" s="7">
        <v>0.4442592592592593</v>
      </c>
      <c r="BA5" s="7">
        <v>0.44375</v>
      </c>
      <c r="BB5" s="7"/>
      <c r="BC5" s="7">
        <v>0.48592592592592593</v>
      </c>
      <c r="BD5" s="7">
        <v>0.4472222222222222</v>
      </c>
      <c r="BE5" s="7">
        <v>0.4472222222222222</v>
      </c>
      <c r="BF5" s="7"/>
      <c r="BG5" s="7">
        <v>0.4888888888888889</v>
      </c>
      <c r="BH5" s="7">
        <v>0.4576388888888889</v>
      </c>
      <c r="BI5" s="7">
        <v>0.4513888888888889</v>
      </c>
      <c r="BJ5" s="7"/>
      <c r="BK5" s="7">
        <v>0.4993055555555555</v>
      </c>
      <c r="BL5" s="7">
        <v>0.5756944444444444</v>
      </c>
      <c r="BM5" s="7">
        <v>0.4583333333333333</v>
      </c>
      <c r="BN5" s="7"/>
      <c r="BO5" s="7">
        <v>0.6173611111111111</v>
      </c>
      <c r="BP5" s="7">
        <v>0.6</v>
      </c>
      <c r="BQ5" s="7">
        <v>0.46875</v>
      </c>
      <c r="BR5" s="7"/>
      <c r="BS5" s="7">
        <v>0.6416666666666667</v>
      </c>
      <c r="BT5" s="7">
        <v>0.6229166666666667</v>
      </c>
      <c r="BU5" s="7">
        <v>0.4797106481481481</v>
      </c>
      <c r="BV5" s="7"/>
      <c r="BW5" s="7">
        <v>0.6645833333333333</v>
      </c>
      <c r="BX5" s="7">
        <f>Y5-I5</f>
        <v>0.03346064814814814</v>
      </c>
      <c r="BY5" s="7">
        <f>AW5-AG5</f>
        <v>0.03314814814814815</v>
      </c>
      <c r="BZ5" s="7">
        <f>BU5-BE5</f>
        <v>0.032488425925925934</v>
      </c>
      <c r="CA5" s="7">
        <f>BX5+BY5+BZ5</f>
        <v>0.09909722222222223</v>
      </c>
      <c r="CB5" s="7">
        <f>BV5+BR5+BN5+BJ5+BF5+BB5+AX5+AT5+AP5+AL5+AH5+AD5+Z5+V5+R5+N5+J5+F5</f>
        <v>0</v>
      </c>
      <c r="CC5" s="7">
        <f>CA5+CB5</f>
        <v>0.09909722222222223</v>
      </c>
    </row>
    <row r="6" spans="1:81" ht="12.75">
      <c r="A6" s="5">
        <v>3</v>
      </c>
      <c r="B6" s="14" t="s">
        <v>142</v>
      </c>
      <c r="C6" s="5" t="s">
        <v>133</v>
      </c>
      <c r="D6" s="7">
        <v>0.3375</v>
      </c>
      <c r="E6" s="7">
        <v>0.3375</v>
      </c>
      <c r="F6" s="7"/>
      <c r="G6" s="9" t="s">
        <v>134</v>
      </c>
      <c r="H6" s="9" t="s">
        <v>135</v>
      </c>
      <c r="I6" s="7">
        <v>0.34097222222222223</v>
      </c>
      <c r="J6" s="7"/>
      <c r="K6" s="7">
        <v>0.36180555555555555</v>
      </c>
      <c r="L6" s="7">
        <v>0.3513888888888889</v>
      </c>
      <c r="M6" s="7">
        <v>0.3458333333333334</v>
      </c>
      <c r="N6" s="7"/>
      <c r="O6" s="7">
        <v>0.39305555555555555</v>
      </c>
      <c r="P6" s="7">
        <v>0.36875</v>
      </c>
      <c r="Q6" s="7">
        <v>0.3527777777777778</v>
      </c>
      <c r="R6" s="7"/>
      <c r="S6" s="7">
        <v>0.41041666666666665</v>
      </c>
      <c r="T6" s="7">
        <v>0.39305555555555555</v>
      </c>
      <c r="U6" s="7">
        <v>0.3645833333333333</v>
      </c>
      <c r="V6" s="7"/>
      <c r="W6" s="7">
        <v>0.43472222222222223</v>
      </c>
      <c r="X6" s="7">
        <v>0.4159722222222222</v>
      </c>
      <c r="Y6" s="7">
        <v>0.37702546296296297</v>
      </c>
      <c r="Z6" s="7"/>
      <c r="AA6" s="7">
        <v>0.4576388888888889</v>
      </c>
      <c r="AB6" s="7">
        <v>0.39091435185185186</v>
      </c>
      <c r="AC6" s="7">
        <v>0.3902777777777778</v>
      </c>
      <c r="AD6" s="7"/>
      <c r="AE6" s="7">
        <v>0.43258101851851855</v>
      </c>
      <c r="AF6" s="7">
        <v>0.40347222222222223</v>
      </c>
      <c r="AG6" s="7">
        <v>0.40347222222222223</v>
      </c>
      <c r="AH6" s="7"/>
      <c r="AI6" s="7">
        <v>0.4451388888888889</v>
      </c>
      <c r="AJ6" s="7">
        <v>0.4138888888888889</v>
      </c>
      <c r="AK6" s="7">
        <v>0.4083333333333334</v>
      </c>
      <c r="AL6" s="7"/>
      <c r="AM6" s="7">
        <v>0.45555555555555555</v>
      </c>
      <c r="AN6" s="7">
        <v>0.43125</v>
      </c>
      <c r="AO6" s="7">
        <v>0.4152777777777778</v>
      </c>
      <c r="AP6" s="7"/>
      <c r="AQ6" s="7">
        <v>0.47291666666666665</v>
      </c>
      <c r="AR6" s="7">
        <v>0.45555555555555555</v>
      </c>
      <c r="AS6" s="7">
        <v>0.4270833333333333</v>
      </c>
      <c r="AT6" s="7"/>
      <c r="AU6" s="7">
        <v>0.49722222222222223</v>
      </c>
      <c r="AV6" s="7">
        <v>0.4784722222222222</v>
      </c>
      <c r="AW6" s="7">
        <v>0.4384490740740741</v>
      </c>
      <c r="AX6" s="7"/>
      <c r="AY6" s="7">
        <v>0.5201388888888888</v>
      </c>
      <c r="AZ6" s="7">
        <v>0.45233796296296297</v>
      </c>
      <c r="BA6" s="7">
        <v>0.45208333333333334</v>
      </c>
      <c r="BB6" s="7"/>
      <c r="BC6" s="7">
        <v>0.49400462962962965</v>
      </c>
      <c r="BD6" s="7">
        <v>0.45555555555555555</v>
      </c>
      <c r="BE6" s="7">
        <v>0.45555555555555555</v>
      </c>
      <c r="BF6" s="7"/>
      <c r="BG6" s="7">
        <v>0.49722222222222223</v>
      </c>
      <c r="BH6" s="7">
        <v>0.46597222222222223</v>
      </c>
      <c r="BI6" s="7">
        <v>0.4604166666666667</v>
      </c>
      <c r="BJ6" s="7"/>
      <c r="BK6" s="7">
        <v>0.5076388888888889</v>
      </c>
      <c r="BL6" s="7">
        <v>0.5840277777777778</v>
      </c>
      <c r="BM6" s="7">
        <v>0.4666666666666666</v>
      </c>
      <c r="BN6" s="7"/>
      <c r="BO6" s="7">
        <v>0.6256944444444444</v>
      </c>
      <c r="BP6" s="7">
        <v>0.6083333333333333</v>
      </c>
      <c r="BQ6" s="7">
        <v>0.4784722222222222</v>
      </c>
      <c r="BR6" s="7"/>
      <c r="BS6" s="7">
        <v>0.65</v>
      </c>
      <c r="BT6" s="7">
        <v>0.63125</v>
      </c>
      <c r="BU6" s="7">
        <v>0.4896412037037037</v>
      </c>
      <c r="BV6" s="7"/>
      <c r="BW6" s="7">
        <v>0.6729166666666666</v>
      </c>
      <c r="BX6" s="7">
        <f t="shared" si="0"/>
        <v>0.03605324074074073</v>
      </c>
      <c r="BY6" s="7">
        <f t="shared" si="1"/>
        <v>0.03497685185185184</v>
      </c>
      <c r="BZ6" s="7">
        <f t="shared" si="2"/>
        <v>0.03408564814814813</v>
      </c>
      <c r="CA6" s="7">
        <f t="shared" si="3"/>
        <v>0.1051157407407407</v>
      </c>
      <c r="CB6" s="7">
        <f t="shared" si="4"/>
        <v>0</v>
      </c>
      <c r="CC6" s="7">
        <f t="shared" si="5"/>
        <v>0.1051157407407407</v>
      </c>
    </row>
    <row r="7" spans="1:81" ht="12.75">
      <c r="A7" s="5">
        <v>4</v>
      </c>
      <c r="B7" s="14" t="s">
        <v>151</v>
      </c>
      <c r="C7" s="5" t="s">
        <v>133</v>
      </c>
      <c r="D7" s="7">
        <v>0.3416666666666666</v>
      </c>
      <c r="E7" s="7">
        <v>0.3416666666666666</v>
      </c>
      <c r="F7" s="7"/>
      <c r="G7" s="9" t="s">
        <v>155</v>
      </c>
      <c r="H7" s="9" t="s">
        <v>156</v>
      </c>
      <c r="I7" s="7">
        <v>0.3451388888888889</v>
      </c>
      <c r="J7" s="7"/>
      <c r="K7" s="7">
        <v>0.3659722222222222</v>
      </c>
      <c r="L7" s="7">
        <v>0.35555555555555557</v>
      </c>
      <c r="M7" s="7">
        <v>0.35</v>
      </c>
      <c r="N7" s="7"/>
      <c r="O7" s="7">
        <v>0.3972222222222222</v>
      </c>
      <c r="P7" s="7">
        <v>0.3729166666666666</v>
      </c>
      <c r="Q7" s="7">
        <v>0.35694444444444445</v>
      </c>
      <c r="R7" s="7"/>
      <c r="S7" s="7">
        <v>0.4145833333333333</v>
      </c>
      <c r="T7" s="7">
        <v>0.3972222222222222</v>
      </c>
      <c r="U7" s="7">
        <v>0.36944444444444446</v>
      </c>
      <c r="V7" s="7"/>
      <c r="W7" s="7">
        <v>0.4388888888888889</v>
      </c>
      <c r="X7" s="7">
        <v>0.4201388888888889</v>
      </c>
      <c r="Y7" s="7">
        <v>0.38155092592592593</v>
      </c>
      <c r="Z7" s="7"/>
      <c r="AA7" s="7">
        <v>0.4618055555555556</v>
      </c>
      <c r="AB7" s="7">
        <v>0.3954398148148148</v>
      </c>
      <c r="AC7" s="7">
        <v>0.3951388888888889</v>
      </c>
      <c r="AD7" s="7"/>
      <c r="AE7" s="7">
        <v>0.4371064814814815</v>
      </c>
      <c r="AF7" s="7">
        <v>0.4048611111111111</v>
      </c>
      <c r="AG7" s="7">
        <v>0.4048611111111111</v>
      </c>
      <c r="AH7" s="7"/>
      <c r="AI7" s="7">
        <v>0.4465277777777778</v>
      </c>
      <c r="AJ7" s="7">
        <v>0.4152777777777778</v>
      </c>
      <c r="AK7" s="7">
        <v>0.40972222222222227</v>
      </c>
      <c r="AL7" s="7"/>
      <c r="AM7" s="7">
        <v>0.45694444444444443</v>
      </c>
      <c r="AN7" s="7">
        <v>0.43263888888888885</v>
      </c>
      <c r="AO7" s="7">
        <v>0.4166666666666667</v>
      </c>
      <c r="AP7" s="7"/>
      <c r="AQ7" s="7">
        <v>0.47430555555555554</v>
      </c>
      <c r="AR7" s="7">
        <v>0.45694444444444443</v>
      </c>
      <c r="AS7" s="7">
        <v>0.4284722222222222</v>
      </c>
      <c r="AT7" s="7"/>
      <c r="AU7" s="7">
        <v>0.4986111111111111</v>
      </c>
      <c r="AV7" s="7">
        <v>0.4798611111111111</v>
      </c>
      <c r="AW7" s="7">
        <v>0.4401967592592593</v>
      </c>
      <c r="AX7" s="7"/>
      <c r="AY7" s="7">
        <v>0.5215277777777778</v>
      </c>
      <c r="AZ7" s="7">
        <v>0.4538773148148148</v>
      </c>
      <c r="BA7" s="7">
        <v>0.4534722222222222</v>
      </c>
      <c r="BB7" s="7"/>
      <c r="BC7" s="7">
        <v>0.4955439814814815</v>
      </c>
      <c r="BD7" s="7">
        <v>0.45694444444444443</v>
      </c>
      <c r="BE7" s="7">
        <v>0.45694444444444443</v>
      </c>
      <c r="BF7" s="7"/>
      <c r="BG7" s="7">
        <v>0.4986111111111111</v>
      </c>
      <c r="BH7" s="7">
        <v>0.4673611111111111</v>
      </c>
      <c r="BI7" s="7">
        <v>0.4618055555555556</v>
      </c>
      <c r="BJ7" s="7"/>
      <c r="BK7" s="7">
        <v>0.5090277777777777</v>
      </c>
      <c r="BL7" s="7">
        <v>0.5854166666666667</v>
      </c>
      <c r="BM7" s="7">
        <v>0.46875</v>
      </c>
      <c r="BN7" s="7"/>
      <c r="BO7" s="7">
        <v>0.6270833333333333</v>
      </c>
      <c r="BP7" s="7">
        <v>0.6097222222222222</v>
      </c>
      <c r="BQ7" s="7">
        <v>0.48055555555555557</v>
      </c>
      <c r="BR7" s="7"/>
      <c r="BS7" s="7">
        <v>0.6513888888888889</v>
      </c>
      <c r="BT7" s="7">
        <v>0.6326388888888889</v>
      </c>
      <c r="BU7" s="7">
        <v>0.4922337962962963</v>
      </c>
      <c r="BV7" s="7"/>
      <c r="BW7" s="7">
        <v>0.6743055555555556</v>
      </c>
      <c r="BX7" s="7">
        <f t="shared" si="0"/>
        <v>0.03641203703703705</v>
      </c>
      <c r="BY7" s="7">
        <f t="shared" si="1"/>
        <v>0.03533564814814816</v>
      </c>
      <c r="BZ7" s="7">
        <f t="shared" si="2"/>
        <v>0.03528935185185189</v>
      </c>
      <c r="CA7" s="7">
        <f t="shared" si="3"/>
        <v>0.1070370370370371</v>
      </c>
      <c r="CB7" s="7">
        <f t="shared" si="4"/>
        <v>0</v>
      </c>
      <c r="CC7" s="7">
        <f t="shared" si="5"/>
        <v>0.1070370370370371</v>
      </c>
    </row>
    <row r="8" spans="1:81" ht="12.75">
      <c r="A8" s="5">
        <v>5</v>
      </c>
      <c r="B8" s="14" t="s">
        <v>161</v>
      </c>
      <c r="C8" s="5" t="s">
        <v>133</v>
      </c>
      <c r="D8" s="7">
        <v>0.3430555555555555</v>
      </c>
      <c r="E8" s="7">
        <v>0.3430555555555555</v>
      </c>
      <c r="F8" s="7"/>
      <c r="G8" s="9" t="s">
        <v>146</v>
      </c>
      <c r="H8" s="9" t="s">
        <v>147</v>
      </c>
      <c r="I8" s="7">
        <v>0.34652777777777777</v>
      </c>
      <c r="J8" s="7"/>
      <c r="K8" s="7">
        <v>0.3673611111111111</v>
      </c>
      <c r="L8" s="7">
        <v>0.35694444444444445</v>
      </c>
      <c r="M8" s="7">
        <v>0.3513888888888889</v>
      </c>
      <c r="N8" s="7"/>
      <c r="O8" s="7">
        <v>0.3986111111111111</v>
      </c>
      <c r="P8" s="7">
        <v>0.3743055555555555</v>
      </c>
      <c r="Q8" s="7">
        <v>0.3590277777777778</v>
      </c>
      <c r="R8" s="7"/>
      <c r="S8" s="7">
        <v>0.4159722222222222</v>
      </c>
      <c r="T8" s="7">
        <v>0.3986111111111111</v>
      </c>
      <c r="U8" s="7">
        <v>0.37083333333333335</v>
      </c>
      <c r="V8" s="7"/>
      <c r="W8" s="7">
        <v>0.44027777777777777</v>
      </c>
      <c r="X8" s="7">
        <v>0.4215277777777778</v>
      </c>
      <c r="Y8" s="7">
        <v>0.38296296296296295</v>
      </c>
      <c r="Z8" s="7"/>
      <c r="AA8" s="7">
        <v>0.46319444444444446</v>
      </c>
      <c r="AB8" s="7">
        <v>0.39685185185185184</v>
      </c>
      <c r="AC8" s="7">
        <v>0.3965277777777778</v>
      </c>
      <c r="AD8" s="7"/>
      <c r="AE8" s="7">
        <v>0.43851851851851853</v>
      </c>
      <c r="AF8" s="7">
        <v>0.40625</v>
      </c>
      <c r="AG8" s="7">
        <v>0.40625</v>
      </c>
      <c r="AH8" s="7"/>
      <c r="AI8" s="7">
        <v>0.4479166666666667</v>
      </c>
      <c r="AJ8" s="7">
        <v>0.4166666666666667</v>
      </c>
      <c r="AK8" s="7">
        <v>0.41111111111111115</v>
      </c>
      <c r="AL8" s="7"/>
      <c r="AM8" s="7">
        <v>0.4583333333333333</v>
      </c>
      <c r="AN8" s="7">
        <v>0.43402777777777773</v>
      </c>
      <c r="AO8" s="7">
        <v>0.41805555555555557</v>
      </c>
      <c r="AP8" s="7"/>
      <c r="AQ8" s="7">
        <v>0.4756944444444444</v>
      </c>
      <c r="AR8" s="7">
        <v>0.4583333333333333</v>
      </c>
      <c r="AS8" s="7">
        <v>0.4298611111111111</v>
      </c>
      <c r="AT8" s="7"/>
      <c r="AU8" s="7">
        <v>0.5</v>
      </c>
      <c r="AV8" s="7">
        <v>0.48125</v>
      </c>
      <c r="AW8" s="7">
        <v>0.4415509259259259</v>
      </c>
      <c r="AX8" s="7"/>
      <c r="AY8" s="7">
        <v>0.5229166666666667</v>
      </c>
      <c r="AZ8" s="7">
        <v>0.4554398148148148</v>
      </c>
      <c r="BA8" s="7">
        <v>0.4548611111111111</v>
      </c>
      <c r="BB8" s="7"/>
      <c r="BC8" s="7">
        <v>0.49710648148148145</v>
      </c>
      <c r="BD8" s="7">
        <v>0.4583333333333333</v>
      </c>
      <c r="BE8" s="7">
        <v>0.4583333333333333</v>
      </c>
      <c r="BF8" s="7"/>
      <c r="BG8" s="7">
        <v>0.5</v>
      </c>
      <c r="BH8" s="7">
        <v>0.46875</v>
      </c>
      <c r="BI8" s="7">
        <v>0.46319444444444446</v>
      </c>
      <c r="BJ8" s="7"/>
      <c r="BK8" s="7">
        <v>0.5104166666666666</v>
      </c>
      <c r="BL8" s="7">
        <v>0.5868055555555556</v>
      </c>
      <c r="BM8" s="7">
        <v>0.4701388888888889</v>
      </c>
      <c r="BN8" s="7"/>
      <c r="BO8" s="7">
        <v>0.6284722222222222</v>
      </c>
      <c r="BP8" s="7">
        <v>0.611111111111111</v>
      </c>
      <c r="BQ8" s="7">
        <v>0.4826388888888889</v>
      </c>
      <c r="BR8" s="7"/>
      <c r="BS8" s="7">
        <v>0.6527777777777778</v>
      </c>
      <c r="BT8" s="7">
        <v>0.6340277777777777</v>
      </c>
      <c r="BU8" s="7">
        <v>0.49443287037037037</v>
      </c>
      <c r="BV8" s="7"/>
      <c r="BW8" s="7">
        <v>0.6756944444444444</v>
      </c>
      <c r="BX8" s="7">
        <f t="shared" si="0"/>
        <v>0.03643518518518518</v>
      </c>
      <c r="BY8" s="7">
        <f t="shared" si="1"/>
        <v>0.035300925925925875</v>
      </c>
      <c r="BZ8" s="7">
        <f t="shared" si="2"/>
        <v>0.036099537037037055</v>
      </c>
      <c r="CA8" s="7">
        <f t="shared" si="3"/>
        <v>0.10783564814814811</v>
      </c>
      <c r="CB8" s="7">
        <f t="shared" si="4"/>
        <v>0</v>
      </c>
      <c r="CC8" s="7">
        <f t="shared" si="5"/>
        <v>0.10783564814814811</v>
      </c>
    </row>
    <row r="9" spans="1:81" ht="12.75">
      <c r="A9" s="5">
        <v>6</v>
      </c>
      <c r="B9" s="14" t="s">
        <v>145</v>
      </c>
      <c r="C9" s="5" t="s">
        <v>133</v>
      </c>
      <c r="D9" s="7">
        <v>0.33888888888888885</v>
      </c>
      <c r="E9" s="7">
        <v>0.33888888888888885</v>
      </c>
      <c r="F9" s="7"/>
      <c r="G9" s="9" t="s">
        <v>149</v>
      </c>
      <c r="H9" s="9" t="s">
        <v>150</v>
      </c>
      <c r="I9" s="7">
        <v>0.3423611111111111</v>
      </c>
      <c r="J9" s="7"/>
      <c r="K9" s="7">
        <v>0.36319444444444443</v>
      </c>
      <c r="L9" s="7">
        <v>0.3527777777777778</v>
      </c>
      <c r="M9" s="7">
        <v>0.34722222222222227</v>
      </c>
      <c r="N9" s="7"/>
      <c r="O9" s="7">
        <v>0.39444444444444443</v>
      </c>
      <c r="P9" s="7">
        <v>0.37013888888888885</v>
      </c>
      <c r="Q9" s="7">
        <v>0.3541666666666667</v>
      </c>
      <c r="R9" s="7"/>
      <c r="S9" s="7">
        <v>0.41180555555555554</v>
      </c>
      <c r="T9" s="7">
        <v>0.39444444444444443</v>
      </c>
      <c r="U9" s="7">
        <v>0.3652777777777778</v>
      </c>
      <c r="V9" s="7"/>
      <c r="W9" s="7">
        <v>0.4361111111111111</v>
      </c>
      <c r="X9" s="7">
        <v>0.4173611111111111</v>
      </c>
      <c r="Y9" s="7">
        <v>0.376875</v>
      </c>
      <c r="Z9" s="7"/>
      <c r="AA9" s="7">
        <v>0.4590277777777778</v>
      </c>
      <c r="AB9" s="7">
        <v>0.3907638888888889</v>
      </c>
      <c r="AC9" s="7">
        <v>0.3902777777777778</v>
      </c>
      <c r="AD9" s="7"/>
      <c r="AE9" s="7">
        <v>0.4324305555555556</v>
      </c>
      <c r="AF9" s="7">
        <v>0.40069444444444446</v>
      </c>
      <c r="AG9" s="7">
        <v>0.40069444444444446</v>
      </c>
      <c r="AH9" s="7"/>
      <c r="AI9" s="7">
        <v>0.44236111111111115</v>
      </c>
      <c r="AJ9" s="7">
        <v>0.41111111111111115</v>
      </c>
      <c r="AK9" s="7">
        <v>0.4048611111111111</v>
      </c>
      <c r="AL9" s="7"/>
      <c r="AM9" s="7">
        <v>0.4527777777777778</v>
      </c>
      <c r="AN9" s="7">
        <v>0.4284722222222222</v>
      </c>
      <c r="AO9" s="7">
        <v>0.41944444444444445</v>
      </c>
      <c r="AP9" s="7"/>
      <c r="AQ9" s="7">
        <v>0.4701388888888889</v>
      </c>
      <c r="AR9" s="7">
        <v>0.4527777777777778</v>
      </c>
      <c r="AS9" s="7">
        <v>0.4305555555555556</v>
      </c>
      <c r="AT9" s="7"/>
      <c r="AU9" s="7">
        <v>0.49444444444444446</v>
      </c>
      <c r="AV9" s="7">
        <v>0.4756944444444444</v>
      </c>
      <c r="AW9" s="7">
        <v>0.44210648148148146</v>
      </c>
      <c r="AX9" s="7"/>
      <c r="AY9" s="7">
        <v>0.517361111111111</v>
      </c>
      <c r="AZ9" s="7">
        <v>0.45599537037037036</v>
      </c>
      <c r="BA9" s="7">
        <v>0.45555555555555555</v>
      </c>
      <c r="BB9" s="7"/>
      <c r="BC9" s="7">
        <v>0.49766203703703704</v>
      </c>
      <c r="BD9" s="7">
        <v>0.4597222222222222</v>
      </c>
      <c r="BE9" s="7">
        <v>0.4597222222222222</v>
      </c>
      <c r="BF9" s="7"/>
      <c r="BG9" s="7">
        <v>0.5013888888888889</v>
      </c>
      <c r="BH9" s="7">
        <v>0.4701388888888889</v>
      </c>
      <c r="BI9" s="7">
        <v>0.46458333333333335</v>
      </c>
      <c r="BJ9" s="7"/>
      <c r="BK9" s="7">
        <v>0.5118055555555555</v>
      </c>
      <c r="BL9" s="7">
        <v>0.5881944444444445</v>
      </c>
      <c r="BM9" s="7">
        <v>0.4708333333333334</v>
      </c>
      <c r="BN9" s="7"/>
      <c r="BO9" s="7">
        <v>0.6298611111111111</v>
      </c>
      <c r="BP9" s="7">
        <v>0.6125</v>
      </c>
      <c r="BQ9" s="7">
        <v>0.48333333333333334</v>
      </c>
      <c r="BR9" s="7"/>
      <c r="BS9" s="7">
        <v>0.6541666666666667</v>
      </c>
      <c r="BT9" s="7">
        <v>0.6354166666666666</v>
      </c>
      <c r="BU9" s="7">
        <v>0.4931481481481481</v>
      </c>
      <c r="BV9" s="7"/>
      <c r="BW9" s="7">
        <v>0.6770833333333334</v>
      </c>
      <c r="BX9" s="7">
        <f t="shared" si="0"/>
        <v>0.0345138888888889</v>
      </c>
      <c r="BY9" s="7">
        <f t="shared" si="1"/>
        <v>0.041412037037037</v>
      </c>
      <c r="BZ9" s="7">
        <f t="shared" si="2"/>
        <v>0.033425925925925914</v>
      </c>
      <c r="CA9" s="7">
        <f t="shared" si="3"/>
        <v>0.10935185185185181</v>
      </c>
      <c r="CB9" s="7">
        <f t="shared" si="4"/>
        <v>0</v>
      </c>
      <c r="CC9" s="7">
        <f t="shared" si="5"/>
        <v>0.10935185185185181</v>
      </c>
    </row>
    <row r="10" spans="1:81" ht="12.75">
      <c r="A10" s="5">
        <v>7</v>
      </c>
      <c r="B10" s="14" t="s">
        <v>148</v>
      </c>
      <c r="C10" s="5" t="s">
        <v>133</v>
      </c>
      <c r="D10" s="7">
        <v>0.34027777777777773</v>
      </c>
      <c r="E10" s="7">
        <v>0.34027777777777773</v>
      </c>
      <c r="F10" s="7"/>
      <c r="G10" s="9" t="s">
        <v>137</v>
      </c>
      <c r="H10" s="9" t="s">
        <v>138</v>
      </c>
      <c r="I10" s="7">
        <v>0.34375</v>
      </c>
      <c r="J10" s="7"/>
      <c r="K10" s="7">
        <v>0.3645833333333333</v>
      </c>
      <c r="L10" s="7">
        <v>0.3541666666666667</v>
      </c>
      <c r="M10" s="7">
        <v>0.34861111111111115</v>
      </c>
      <c r="N10" s="7"/>
      <c r="O10" s="7">
        <v>0.3958333333333333</v>
      </c>
      <c r="P10" s="7">
        <v>0.37152777777777773</v>
      </c>
      <c r="Q10" s="7">
        <v>0.35625</v>
      </c>
      <c r="R10" s="7"/>
      <c r="S10" s="7">
        <v>0.4131944444444444</v>
      </c>
      <c r="T10" s="7">
        <v>0.3958333333333333</v>
      </c>
      <c r="U10" s="7">
        <v>0.3736111111111111</v>
      </c>
      <c r="V10" s="7"/>
      <c r="W10" s="7">
        <v>0.4375</v>
      </c>
      <c r="X10" s="7">
        <v>0.41875</v>
      </c>
      <c r="Y10" s="7">
        <v>0.3854398148148148</v>
      </c>
      <c r="Z10" s="7"/>
      <c r="AA10" s="7">
        <v>0.4604166666666667</v>
      </c>
      <c r="AB10" s="7">
        <v>0.3993287037037037</v>
      </c>
      <c r="AC10" s="7">
        <v>0.3993055555555556</v>
      </c>
      <c r="AD10" s="7"/>
      <c r="AE10" s="7">
        <v>0.4409953703703704</v>
      </c>
      <c r="AF10" s="7">
        <v>0.4076388888888889</v>
      </c>
      <c r="AG10" s="7">
        <v>0.4076388888888889</v>
      </c>
      <c r="AH10" s="7"/>
      <c r="AI10" s="7">
        <v>0.44930555555555557</v>
      </c>
      <c r="AJ10" s="7">
        <v>0.41805555555555557</v>
      </c>
      <c r="AK10" s="7">
        <v>0.4125</v>
      </c>
      <c r="AL10" s="7"/>
      <c r="AM10" s="7">
        <v>0.4597222222222222</v>
      </c>
      <c r="AN10" s="7">
        <v>0.4354166666666666</v>
      </c>
      <c r="AO10" s="7">
        <v>0.41944444444444445</v>
      </c>
      <c r="AP10" s="7"/>
      <c r="AQ10" s="7">
        <v>0.4770833333333333</v>
      </c>
      <c r="AR10" s="7">
        <v>0.4597222222222222</v>
      </c>
      <c r="AS10" s="7">
        <v>0.4305555555555556</v>
      </c>
      <c r="AT10" s="7"/>
      <c r="AU10" s="7">
        <v>0.5013888888888889</v>
      </c>
      <c r="AV10" s="7">
        <v>0.4826388888888889</v>
      </c>
      <c r="AW10" s="7">
        <v>0.44228009259259254</v>
      </c>
      <c r="AX10" s="7"/>
      <c r="AY10" s="7">
        <v>0.5243055555555556</v>
      </c>
      <c r="AZ10" s="7">
        <v>0.4561689814814815</v>
      </c>
      <c r="BA10" s="7">
        <v>0.45555555555555555</v>
      </c>
      <c r="BB10" s="7"/>
      <c r="BC10" s="7">
        <v>0.4978356481481481</v>
      </c>
      <c r="BD10" s="7">
        <v>0.4611111111111111</v>
      </c>
      <c r="BE10" s="7">
        <v>0.4611111111111111</v>
      </c>
      <c r="BF10" s="7"/>
      <c r="BG10" s="7">
        <v>0.5027777777777778</v>
      </c>
      <c r="BH10" s="7">
        <v>0.47152777777777777</v>
      </c>
      <c r="BI10" s="7">
        <v>0.46597222222222223</v>
      </c>
      <c r="BJ10" s="7"/>
      <c r="BK10" s="7">
        <v>0.5131944444444444</v>
      </c>
      <c r="BL10" s="7">
        <v>0.5895833333333333</v>
      </c>
      <c r="BM10" s="7">
        <v>0.47291666666666665</v>
      </c>
      <c r="BN10" s="7"/>
      <c r="BO10" s="7">
        <v>0.63125</v>
      </c>
      <c r="BP10" s="7">
        <v>0.6138888888888888</v>
      </c>
      <c r="BQ10" s="7">
        <v>0.4840277777777778</v>
      </c>
      <c r="BR10" s="7"/>
      <c r="BS10" s="7">
        <v>0.6555555555555556</v>
      </c>
      <c r="BT10" s="7">
        <v>0.6368055555555555</v>
      </c>
      <c r="BU10" s="7">
        <v>0.4953356481481481</v>
      </c>
      <c r="BV10" s="7"/>
      <c r="BW10" s="7">
        <v>0.6784722222222223</v>
      </c>
      <c r="BX10" s="7">
        <f t="shared" si="0"/>
        <v>0.04168981481481482</v>
      </c>
      <c r="BY10" s="7">
        <f t="shared" si="1"/>
        <v>0.03464120370370366</v>
      </c>
      <c r="BZ10" s="7">
        <f t="shared" si="2"/>
        <v>0.03422453703703704</v>
      </c>
      <c r="CA10" s="7">
        <f t="shared" si="3"/>
        <v>0.11055555555555552</v>
      </c>
      <c r="CB10" s="7">
        <f t="shared" si="4"/>
        <v>0</v>
      </c>
      <c r="CC10" s="7">
        <f t="shared" si="5"/>
        <v>0.11055555555555552</v>
      </c>
    </row>
    <row r="11" spans="1:81" ht="12.75">
      <c r="A11" s="5">
        <v>8</v>
      </c>
      <c r="B11" s="14" t="s">
        <v>166</v>
      </c>
      <c r="C11" s="5" t="s">
        <v>133</v>
      </c>
      <c r="D11" s="7">
        <v>0.35</v>
      </c>
      <c r="E11" s="7">
        <v>0.35</v>
      </c>
      <c r="F11" s="7"/>
      <c r="G11" s="9" t="s">
        <v>45</v>
      </c>
      <c r="H11" s="9" t="s">
        <v>165</v>
      </c>
      <c r="I11" s="7">
        <v>0.3534722222222222</v>
      </c>
      <c r="J11" s="7"/>
      <c r="K11" s="7">
        <v>0.3743055555555555</v>
      </c>
      <c r="L11" s="7">
        <v>0.3638888888888889</v>
      </c>
      <c r="M11" s="7">
        <v>0.3590277777777778</v>
      </c>
      <c r="N11" s="7"/>
      <c r="O11" s="7">
        <v>0.4055555555555555</v>
      </c>
      <c r="P11" s="7">
        <v>0.38125</v>
      </c>
      <c r="Q11" s="7">
        <v>0.3666666666666667</v>
      </c>
      <c r="R11" s="7"/>
      <c r="S11" s="7">
        <v>0.42291666666666666</v>
      </c>
      <c r="T11" s="7">
        <v>0.4055555555555555</v>
      </c>
      <c r="U11" s="7">
        <v>0.37986111111111115</v>
      </c>
      <c r="V11" s="7"/>
      <c r="W11" s="7">
        <v>0.4472222222222222</v>
      </c>
      <c r="X11" s="7">
        <v>0.4284722222222222</v>
      </c>
      <c r="Y11" s="7">
        <v>0.39288194444444446</v>
      </c>
      <c r="Z11" s="7"/>
      <c r="AA11" s="7">
        <v>0.4701388888888889</v>
      </c>
      <c r="AB11" s="7">
        <v>0.4067708333333333</v>
      </c>
      <c r="AC11" s="7">
        <v>0.40625</v>
      </c>
      <c r="AD11" s="7"/>
      <c r="AE11" s="7">
        <v>0.4484375</v>
      </c>
      <c r="AF11" s="7">
        <v>0.41180555555555554</v>
      </c>
      <c r="AG11" s="7">
        <v>0.41180555555555554</v>
      </c>
      <c r="AH11" s="7"/>
      <c r="AI11" s="7">
        <v>0.4534722222222222</v>
      </c>
      <c r="AJ11" s="7">
        <v>0.4222222222222222</v>
      </c>
      <c r="AK11" s="7">
        <v>0.4173611111111111</v>
      </c>
      <c r="AL11" s="7"/>
      <c r="AM11" s="7">
        <v>0.46388888888888885</v>
      </c>
      <c r="AN11" s="7">
        <v>0.4395833333333334</v>
      </c>
      <c r="AO11" s="7">
        <v>0.42430555555555555</v>
      </c>
      <c r="AP11" s="7"/>
      <c r="AQ11" s="7">
        <v>0.48125</v>
      </c>
      <c r="AR11" s="7">
        <v>0.46388888888888885</v>
      </c>
      <c r="AS11" s="7">
        <v>0.4368055555555555</v>
      </c>
      <c r="AT11" s="7"/>
      <c r="AU11" s="7">
        <v>0.5055555555555555</v>
      </c>
      <c r="AV11" s="7">
        <v>0.48680555555555555</v>
      </c>
      <c r="AW11" s="7">
        <v>0.44935185185185184</v>
      </c>
      <c r="AX11" s="7"/>
      <c r="AY11" s="7">
        <v>0.5284722222222222</v>
      </c>
      <c r="AZ11" s="7">
        <v>0.4632060185185185</v>
      </c>
      <c r="BA11" s="7">
        <v>0.46319444444444446</v>
      </c>
      <c r="BB11" s="7"/>
      <c r="BC11" s="7">
        <v>0.5048726851851851</v>
      </c>
      <c r="BD11" s="7">
        <v>0.46597222222222223</v>
      </c>
      <c r="BE11" s="7">
        <v>0.46597222222222223</v>
      </c>
      <c r="BF11" s="7"/>
      <c r="BG11" s="7">
        <v>0.5076388888888889</v>
      </c>
      <c r="BH11" s="7">
        <v>0.4763888888888889</v>
      </c>
      <c r="BI11" s="7">
        <v>0.47152777777777777</v>
      </c>
      <c r="BJ11" s="7"/>
      <c r="BK11" s="7">
        <v>0.5180555555555556</v>
      </c>
      <c r="BL11" s="7">
        <v>0.5944444444444444</v>
      </c>
      <c r="BM11" s="7">
        <v>0.4784722222222222</v>
      </c>
      <c r="BN11" s="7"/>
      <c r="BO11" s="7">
        <v>0.6361111111111112</v>
      </c>
      <c r="BP11" s="7">
        <v>0.61875</v>
      </c>
      <c r="BQ11" s="7">
        <v>0.4909722222222222</v>
      </c>
      <c r="BR11" s="7"/>
      <c r="BS11" s="7">
        <v>0.6604166666666667</v>
      </c>
      <c r="BT11" s="7">
        <v>0.6416666666666667</v>
      </c>
      <c r="BU11" s="7">
        <v>0.5028472222222222</v>
      </c>
      <c r="BV11" s="7"/>
      <c r="BW11" s="7">
        <v>0.6833333333333332</v>
      </c>
      <c r="BX11" s="7">
        <f t="shared" si="0"/>
        <v>0.039409722222222276</v>
      </c>
      <c r="BY11" s="7">
        <f t="shared" si="1"/>
        <v>0.0375462962962963</v>
      </c>
      <c r="BZ11" s="7">
        <f t="shared" si="2"/>
        <v>0.03687499999999999</v>
      </c>
      <c r="CA11" s="7">
        <f t="shared" si="3"/>
        <v>0.11383101851851857</v>
      </c>
      <c r="CB11" s="7">
        <f t="shared" si="4"/>
        <v>0</v>
      </c>
      <c r="CC11" s="7">
        <f t="shared" si="5"/>
        <v>0.11383101851851857</v>
      </c>
    </row>
    <row r="12" spans="1:81" ht="12.75">
      <c r="A12" s="5">
        <v>9</v>
      </c>
      <c r="B12" s="14" t="s">
        <v>154</v>
      </c>
      <c r="C12" s="5" t="s">
        <v>133</v>
      </c>
      <c r="D12" s="7">
        <v>0.3444444444444445</v>
      </c>
      <c r="E12" s="7">
        <v>0.3444444444444445</v>
      </c>
      <c r="F12" s="7"/>
      <c r="G12" s="9" t="s">
        <v>173</v>
      </c>
      <c r="H12" s="9" t="s">
        <v>174</v>
      </c>
      <c r="I12" s="7">
        <v>0.34791666666666665</v>
      </c>
      <c r="J12" s="7"/>
      <c r="K12" s="7">
        <v>0.36875</v>
      </c>
      <c r="L12" s="7">
        <v>0.35833333333333334</v>
      </c>
      <c r="M12" s="7">
        <v>0.3534722222222222</v>
      </c>
      <c r="N12" s="7"/>
      <c r="O12" s="7">
        <v>0.4</v>
      </c>
      <c r="P12" s="7">
        <v>0.3756944444444445</v>
      </c>
      <c r="Q12" s="7">
        <v>0.3611111111111111</v>
      </c>
      <c r="R12" s="7"/>
      <c r="S12" s="7">
        <v>0.4173611111111111</v>
      </c>
      <c r="T12" s="7">
        <v>0.4</v>
      </c>
      <c r="U12" s="7">
        <v>0.3736111111111111</v>
      </c>
      <c r="V12" s="7"/>
      <c r="W12" s="7">
        <v>0.44166666666666665</v>
      </c>
      <c r="X12" s="7">
        <v>0.42291666666666666</v>
      </c>
      <c r="Y12" s="7">
        <v>0.38642361111111106</v>
      </c>
      <c r="Z12" s="7"/>
      <c r="AA12" s="7">
        <v>0.46458333333333335</v>
      </c>
      <c r="AB12" s="7">
        <v>0.4003125</v>
      </c>
      <c r="AC12" s="7">
        <v>0.4</v>
      </c>
      <c r="AD12" s="7"/>
      <c r="AE12" s="7">
        <v>0.44197916666666665</v>
      </c>
      <c r="AF12" s="7">
        <v>0.40902777777777777</v>
      </c>
      <c r="AG12" s="7">
        <v>0.40902777777777777</v>
      </c>
      <c r="AH12" s="7"/>
      <c r="AI12" s="7">
        <v>0.45069444444444445</v>
      </c>
      <c r="AJ12" s="7">
        <v>0.41944444444444445</v>
      </c>
      <c r="AK12" s="7">
        <v>0.4138888888888889</v>
      </c>
      <c r="AL12" s="7"/>
      <c r="AM12" s="7">
        <v>0.4611111111111111</v>
      </c>
      <c r="AN12" s="7">
        <v>0.4368055555555555</v>
      </c>
      <c r="AO12" s="7">
        <v>0.4222222222222222</v>
      </c>
      <c r="AP12" s="7"/>
      <c r="AQ12" s="7">
        <v>0.4784722222222222</v>
      </c>
      <c r="AR12" s="7">
        <v>0.4611111111111111</v>
      </c>
      <c r="AS12" s="7">
        <v>0.43472222222222223</v>
      </c>
      <c r="AT12" s="7"/>
      <c r="AU12" s="7">
        <v>0.5027777777777778</v>
      </c>
      <c r="AV12" s="7">
        <v>0.4840277777777778</v>
      </c>
      <c r="AW12" s="7">
        <v>0.4472337962962963</v>
      </c>
      <c r="AX12" s="7"/>
      <c r="AY12" s="7">
        <v>0.5256944444444445</v>
      </c>
      <c r="AZ12" s="7">
        <v>0.46112268518518523</v>
      </c>
      <c r="BA12" s="7">
        <v>0.4611111111111111</v>
      </c>
      <c r="BB12" s="7"/>
      <c r="BC12" s="7">
        <v>0.5027893518518519</v>
      </c>
      <c r="BD12" s="7">
        <v>0.46458333333333335</v>
      </c>
      <c r="BE12" s="7">
        <v>0.46458333333333335</v>
      </c>
      <c r="BF12" s="7"/>
      <c r="BG12" s="7">
        <v>0.50625</v>
      </c>
      <c r="BH12" s="7">
        <v>0.475</v>
      </c>
      <c r="BI12" s="7">
        <v>0.4701388888888889</v>
      </c>
      <c r="BJ12" s="7"/>
      <c r="BK12" s="7">
        <v>0.5166666666666667</v>
      </c>
      <c r="BL12" s="7">
        <v>0.5930555555555556</v>
      </c>
      <c r="BM12" s="7">
        <v>0.4770833333333333</v>
      </c>
      <c r="BN12" s="7"/>
      <c r="BO12" s="7">
        <v>0.6347222222222222</v>
      </c>
      <c r="BP12" s="7">
        <v>0.6173611111111111</v>
      </c>
      <c r="BQ12" s="7">
        <v>0.4909722222222222</v>
      </c>
      <c r="BR12" s="7"/>
      <c r="BS12" s="7">
        <v>0.6590277777777778</v>
      </c>
      <c r="BT12" s="7">
        <v>0.6402777777777778</v>
      </c>
      <c r="BU12" s="7">
        <v>0.5031018518518519</v>
      </c>
      <c r="BV12" s="7"/>
      <c r="BW12" s="7">
        <v>0.6819444444444445</v>
      </c>
      <c r="BX12" s="7">
        <f t="shared" si="0"/>
        <v>0.03850694444444441</v>
      </c>
      <c r="BY12" s="7">
        <f t="shared" si="1"/>
        <v>0.038206018518518514</v>
      </c>
      <c r="BZ12" s="7">
        <f t="shared" si="2"/>
        <v>0.03851851851851851</v>
      </c>
      <c r="CA12" s="7">
        <f t="shared" si="3"/>
        <v>0.11523148148148143</v>
      </c>
      <c r="CB12" s="7">
        <f t="shared" si="4"/>
        <v>0</v>
      </c>
      <c r="CC12" s="7">
        <f t="shared" si="5"/>
        <v>0.11523148148148143</v>
      </c>
    </row>
    <row r="13" spans="1:81" ht="12.75">
      <c r="A13" s="5">
        <v>10</v>
      </c>
      <c r="B13" s="14" t="s">
        <v>159</v>
      </c>
      <c r="C13" s="5" t="s">
        <v>133</v>
      </c>
      <c r="D13" s="7">
        <v>0.34861111111111115</v>
      </c>
      <c r="E13" s="7">
        <v>0.34861111111111115</v>
      </c>
      <c r="F13" s="7"/>
      <c r="G13" s="9" t="s">
        <v>170</v>
      </c>
      <c r="H13" s="9" t="s">
        <v>171</v>
      </c>
      <c r="I13" s="7">
        <v>0.3520833333333333</v>
      </c>
      <c r="J13" s="7"/>
      <c r="K13" s="7">
        <v>0.3729166666666666</v>
      </c>
      <c r="L13" s="7">
        <v>0.3625</v>
      </c>
      <c r="M13" s="7">
        <v>0.35694444444444445</v>
      </c>
      <c r="N13" s="7"/>
      <c r="O13" s="7">
        <v>0.4041666666666666</v>
      </c>
      <c r="P13" s="7">
        <v>0.37986111111111115</v>
      </c>
      <c r="Q13" s="7">
        <v>0.3638888888888889</v>
      </c>
      <c r="R13" s="7"/>
      <c r="S13" s="7">
        <v>0.4215277777777778</v>
      </c>
      <c r="T13" s="7">
        <v>0.4041666666666666</v>
      </c>
      <c r="U13" s="7">
        <v>0.3756944444444445</v>
      </c>
      <c r="V13" s="7"/>
      <c r="W13" s="7">
        <v>0.4458333333333333</v>
      </c>
      <c r="X13" s="7">
        <v>0.4270833333333333</v>
      </c>
      <c r="Y13" s="7">
        <v>0.3872453703703704</v>
      </c>
      <c r="Z13" s="7"/>
      <c r="AA13" s="7">
        <v>0.46875</v>
      </c>
      <c r="AB13" s="7">
        <v>0.4011226851851852</v>
      </c>
      <c r="AC13" s="7">
        <v>0.40069444444444446</v>
      </c>
      <c r="AD13" s="7"/>
      <c r="AE13" s="7">
        <v>0.4427893518518518</v>
      </c>
      <c r="AF13" s="7">
        <v>0.41041666666666665</v>
      </c>
      <c r="AG13" s="7">
        <v>0.41041666666666665</v>
      </c>
      <c r="AH13" s="7"/>
      <c r="AI13" s="7">
        <v>0.45208333333333334</v>
      </c>
      <c r="AJ13" s="7">
        <v>0.42083333333333334</v>
      </c>
      <c r="AK13" s="7">
        <v>0.4152777777777778</v>
      </c>
      <c r="AL13" s="7"/>
      <c r="AM13" s="7">
        <v>0.4625</v>
      </c>
      <c r="AN13" s="7">
        <v>0.4381944444444445</v>
      </c>
      <c r="AO13" s="7">
        <v>0.4215277777777778</v>
      </c>
      <c r="AP13" s="7"/>
      <c r="AQ13" s="7">
        <v>0.4798611111111111</v>
      </c>
      <c r="AR13" s="7">
        <v>0.4625</v>
      </c>
      <c r="AS13" s="7">
        <v>0.43333333333333335</v>
      </c>
      <c r="AT13" s="7"/>
      <c r="AU13" s="7">
        <v>0.5041666666666667</v>
      </c>
      <c r="AV13" s="7">
        <v>0.48541666666666666</v>
      </c>
      <c r="AW13" s="7">
        <v>0.4442013888888889</v>
      </c>
      <c r="AX13" s="7"/>
      <c r="AY13" s="7">
        <v>0.5270833333333333</v>
      </c>
      <c r="AZ13" s="7">
        <v>0.4580902777777778</v>
      </c>
      <c r="BA13" s="7">
        <v>0.4576388888888889</v>
      </c>
      <c r="BB13" s="7"/>
      <c r="BC13" s="7">
        <v>0.49975694444444446</v>
      </c>
      <c r="BD13" s="7">
        <v>0.4625</v>
      </c>
      <c r="BE13" s="7">
        <v>0.4625</v>
      </c>
      <c r="BF13" s="7"/>
      <c r="BG13" s="7">
        <v>0.5041666666666667</v>
      </c>
      <c r="BH13" s="7">
        <v>0.47291666666666665</v>
      </c>
      <c r="BI13" s="7">
        <v>0.4673611111111111</v>
      </c>
      <c r="BJ13" s="7"/>
      <c r="BK13" s="7">
        <v>0.5145833333333333</v>
      </c>
      <c r="BL13" s="7">
        <v>0.5909722222222222</v>
      </c>
      <c r="BM13" s="7">
        <v>0.47430555555555554</v>
      </c>
      <c r="BN13" s="7"/>
      <c r="BO13" s="7">
        <v>0.6326388888888889</v>
      </c>
      <c r="BP13" s="7">
        <v>0.6152777777777778</v>
      </c>
      <c r="BQ13" s="7">
        <v>0.49722222222222223</v>
      </c>
      <c r="BR13" s="7"/>
      <c r="BS13" s="7">
        <v>0.6569444444444444</v>
      </c>
      <c r="BT13" s="7">
        <v>0.6381944444444444</v>
      </c>
      <c r="BU13" s="7">
        <v>0.5094907407407407</v>
      </c>
      <c r="BV13" s="7"/>
      <c r="BW13" s="7">
        <v>0.6798611111111111</v>
      </c>
      <c r="BX13" s="7">
        <f t="shared" si="0"/>
        <v>0.035162037037037075</v>
      </c>
      <c r="BY13" s="7">
        <f t="shared" si="1"/>
        <v>0.03378472222222223</v>
      </c>
      <c r="BZ13" s="7">
        <f t="shared" si="2"/>
        <v>0.04699074074074072</v>
      </c>
      <c r="CA13" s="7">
        <f t="shared" si="3"/>
        <v>0.11593750000000003</v>
      </c>
      <c r="CB13" s="7">
        <f t="shared" si="4"/>
        <v>0</v>
      </c>
      <c r="CC13" s="7">
        <f t="shared" si="5"/>
        <v>0.11593750000000003</v>
      </c>
    </row>
    <row r="14" spans="1:81" ht="12.75">
      <c r="A14" s="5">
        <v>11</v>
      </c>
      <c r="B14" s="14" t="s">
        <v>157</v>
      </c>
      <c r="C14" s="5" t="s">
        <v>133</v>
      </c>
      <c r="D14" s="7">
        <v>0.3458333333333334</v>
      </c>
      <c r="E14" s="7">
        <v>0.3458333333333334</v>
      </c>
      <c r="F14" s="7"/>
      <c r="G14" s="9" t="s">
        <v>167</v>
      </c>
      <c r="H14" s="9" t="s">
        <v>168</v>
      </c>
      <c r="I14" s="7">
        <v>0.34930555555555554</v>
      </c>
      <c r="J14" s="7"/>
      <c r="K14" s="7">
        <v>0.37013888888888885</v>
      </c>
      <c r="L14" s="7">
        <v>0.3597222222222222</v>
      </c>
      <c r="M14" s="7">
        <v>0.3541666666666667</v>
      </c>
      <c r="N14" s="7"/>
      <c r="O14" s="7">
        <v>0.40138888888888885</v>
      </c>
      <c r="P14" s="7">
        <v>0.3770833333333334</v>
      </c>
      <c r="Q14" s="7">
        <v>0.36180555555555555</v>
      </c>
      <c r="R14" s="7"/>
      <c r="S14" s="7">
        <v>0.41875</v>
      </c>
      <c r="T14" s="7">
        <v>0.40138888888888885</v>
      </c>
      <c r="U14" s="7">
        <v>0.3743055555555555</v>
      </c>
      <c r="V14" s="7"/>
      <c r="W14" s="7">
        <v>0.44305555555555554</v>
      </c>
      <c r="X14" s="7">
        <v>0.42430555555555555</v>
      </c>
      <c r="Y14" s="7">
        <v>0.3869444444444445</v>
      </c>
      <c r="Z14" s="7"/>
      <c r="AA14" s="7">
        <v>0.46597222222222223</v>
      </c>
      <c r="AB14" s="7">
        <v>0.4008333333333333</v>
      </c>
      <c r="AC14" s="7">
        <v>0.40625</v>
      </c>
      <c r="AD14" s="7">
        <v>0.004861111111111111</v>
      </c>
      <c r="AE14" s="7">
        <v>0.4425</v>
      </c>
      <c r="AF14" s="7">
        <v>0.4131944444444444</v>
      </c>
      <c r="AG14" s="7">
        <v>0.4131944444444444</v>
      </c>
      <c r="AH14" s="7"/>
      <c r="AI14" s="7">
        <v>0.4548611111111111</v>
      </c>
      <c r="AJ14" s="7">
        <v>0.4236111111111111</v>
      </c>
      <c r="AK14" s="7">
        <v>0.41805555555555557</v>
      </c>
      <c r="AL14" s="7"/>
      <c r="AM14" s="7">
        <v>0.46527777777777773</v>
      </c>
      <c r="AN14" s="7">
        <v>0.44097222222222227</v>
      </c>
      <c r="AO14" s="7">
        <v>0.42569444444444443</v>
      </c>
      <c r="AP14" s="7"/>
      <c r="AQ14" s="7">
        <v>0.4826388888888889</v>
      </c>
      <c r="AR14" s="7">
        <v>0.46527777777777773</v>
      </c>
      <c r="AS14" s="7">
        <v>0.4381944444444445</v>
      </c>
      <c r="AT14" s="7"/>
      <c r="AU14" s="7">
        <v>0.5069444444444444</v>
      </c>
      <c r="AV14" s="7">
        <v>0.48819444444444443</v>
      </c>
      <c r="AW14" s="7">
        <v>0.4515625</v>
      </c>
      <c r="AX14" s="7"/>
      <c r="AY14" s="7">
        <v>0.5298611111111111</v>
      </c>
      <c r="AZ14" s="7">
        <v>0.4654513888888889</v>
      </c>
      <c r="BA14" s="7">
        <v>0.46527777777777773</v>
      </c>
      <c r="BB14" s="7"/>
      <c r="BC14" s="7">
        <v>0.5071180555555556</v>
      </c>
      <c r="BD14" s="7">
        <v>0.4673611111111111</v>
      </c>
      <c r="BE14" s="7">
        <v>0.4673611111111111</v>
      </c>
      <c r="BF14" s="7"/>
      <c r="BG14" s="7">
        <v>0.5090277777777777</v>
      </c>
      <c r="BH14" s="7">
        <v>0.4777777777777778</v>
      </c>
      <c r="BI14" s="7">
        <v>0.47222222222222227</v>
      </c>
      <c r="BJ14" s="7"/>
      <c r="BK14" s="7">
        <v>0.5194444444444445</v>
      </c>
      <c r="BL14" s="7">
        <v>0.5958333333333333</v>
      </c>
      <c r="BM14" s="7">
        <v>0.4791666666666667</v>
      </c>
      <c r="BN14" s="7"/>
      <c r="BO14" s="7">
        <v>0.6375</v>
      </c>
      <c r="BP14" s="7">
        <v>0.6201388888888889</v>
      </c>
      <c r="BQ14" s="7">
        <v>0.4916666666666667</v>
      </c>
      <c r="BR14" s="7"/>
      <c r="BS14" s="7">
        <v>0.6618055555555555</v>
      </c>
      <c r="BT14" s="7">
        <v>0.6430555555555556</v>
      </c>
      <c r="BU14" s="7">
        <v>0.5044791666666667</v>
      </c>
      <c r="BV14" s="7"/>
      <c r="BW14" s="7">
        <v>0.6847222222222222</v>
      </c>
      <c r="BX14" s="7">
        <f t="shared" si="0"/>
        <v>0.037638888888888944</v>
      </c>
      <c r="BY14" s="7">
        <f t="shared" si="1"/>
        <v>0.03836805555555556</v>
      </c>
      <c r="BZ14" s="7">
        <f t="shared" si="2"/>
        <v>0.037118055555555585</v>
      </c>
      <c r="CA14" s="7">
        <f t="shared" si="3"/>
        <v>0.11312500000000009</v>
      </c>
      <c r="CB14" s="7">
        <f t="shared" si="4"/>
        <v>0.004861111111111111</v>
      </c>
      <c r="CC14" s="7">
        <f t="shared" si="5"/>
        <v>0.1179861111111112</v>
      </c>
    </row>
    <row r="15" spans="1:81" ht="12.75">
      <c r="A15" s="5">
        <v>12</v>
      </c>
      <c r="B15" s="14" t="s">
        <v>169</v>
      </c>
      <c r="C15" s="5" t="s">
        <v>133</v>
      </c>
      <c r="D15" s="7">
        <v>0.3513888888888889</v>
      </c>
      <c r="E15" s="7">
        <v>0.3513888888888889</v>
      </c>
      <c r="F15" s="7"/>
      <c r="G15" s="9" t="s">
        <v>48</v>
      </c>
      <c r="H15" s="9" t="s">
        <v>160</v>
      </c>
      <c r="I15" s="7">
        <v>0.3548611111111111</v>
      </c>
      <c r="J15" s="7"/>
      <c r="K15" s="7">
        <v>0.3756944444444445</v>
      </c>
      <c r="L15" s="7">
        <v>0.3652777777777778</v>
      </c>
      <c r="M15" s="7">
        <v>0.3611111111111111</v>
      </c>
      <c r="N15" s="7"/>
      <c r="O15" s="7">
        <v>0.4069444444444445</v>
      </c>
      <c r="P15" s="7">
        <v>0.3826388888888889</v>
      </c>
      <c r="Q15" s="7">
        <v>0.37083333333333335</v>
      </c>
      <c r="R15" s="7"/>
      <c r="S15" s="7">
        <v>0.42430555555555555</v>
      </c>
      <c r="T15" s="7">
        <v>0.4069444444444445</v>
      </c>
      <c r="U15" s="7">
        <v>0.38680555555555557</v>
      </c>
      <c r="V15" s="7"/>
      <c r="W15" s="7">
        <v>0.4486111111111111</v>
      </c>
      <c r="X15" s="7">
        <v>0.4298611111111111</v>
      </c>
      <c r="Y15" s="7">
        <v>0.40244212962962966</v>
      </c>
      <c r="Z15" s="7"/>
      <c r="AA15" s="7">
        <v>0.47152777777777777</v>
      </c>
      <c r="AB15" s="7">
        <v>0.4163310185185185</v>
      </c>
      <c r="AC15" s="7">
        <v>0.4159722222222222</v>
      </c>
      <c r="AD15" s="7"/>
      <c r="AE15" s="7">
        <v>0.4579976851851852</v>
      </c>
      <c r="AF15" s="7">
        <v>0.41944444444444445</v>
      </c>
      <c r="AG15" s="7">
        <v>0.41944444444444445</v>
      </c>
      <c r="AH15" s="7"/>
      <c r="AI15" s="7">
        <v>0.4611111111111111</v>
      </c>
      <c r="AJ15" s="7">
        <v>0.4298611111111111</v>
      </c>
      <c r="AK15" s="7">
        <v>0.4263888888888889</v>
      </c>
      <c r="AL15" s="7"/>
      <c r="AM15" s="7">
        <v>0.47152777777777777</v>
      </c>
      <c r="AN15" s="7">
        <v>0.4472222222222222</v>
      </c>
      <c r="AO15" s="7">
        <v>0.4354166666666666</v>
      </c>
      <c r="AP15" s="7"/>
      <c r="AQ15" s="7">
        <v>0.4888888888888889</v>
      </c>
      <c r="AR15" s="7">
        <v>0.47152777777777777</v>
      </c>
      <c r="AS15" s="7">
        <v>0.45069444444444445</v>
      </c>
      <c r="AT15" s="7"/>
      <c r="AU15" s="7">
        <v>0.5131944444444444</v>
      </c>
      <c r="AV15" s="7">
        <v>0.49444444444444446</v>
      </c>
      <c r="AW15" s="7">
        <v>0.46611111111111114</v>
      </c>
      <c r="AX15" s="7"/>
      <c r="AY15" s="7">
        <v>0.5361111111111111</v>
      </c>
      <c r="AZ15" s="7">
        <v>0.48</v>
      </c>
      <c r="BA15" s="7">
        <v>0.4763888888888889</v>
      </c>
      <c r="BB15" s="7">
        <v>0.003472222222222222</v>
      </c>
      <c r="BC15" s="7">
        <v>0.5216666666666666</v>
      </c>
      <c r="BD15" s="7">
        <v>0.4777777777777778</v>
      </c>
      <c r="BE15" s="7">
        <v>0.4777777777777778</v>
      </c>
      <c r="BF15" s="7"/>
      <c r="BG15" s="7">
        <v>0.5194444444444445</v>
      </c>
      <c r="BH15" s="7">
        <v>0.48819444444444443</v>
      </c>
      <c r="BI15" s="7">
        <v>0.4840277777777778</v>
      </c>
      <c r="BJ15" s="7"/>
      <c r="BK15" s="7">
        <v>0.5298611111111111</v>
      </c>
      <c r="BL15" s="7">
        <v>0.60625</v>
      </c>
      <c r="BM15" s="7">
        <v>0.4930555555555556</v>
      </c>
      <c r="BN15" s="7"/>
      <c r="BO15" s="7">
        <v>0.6479166666666667</v>
      </c>
      <c r="BP15" s="7">
        <v>0.6305555555555555</v>
      </c>
      <c r="BQ15" s="7">
        <v>0.5083333333333333</v>
      </c>
      <c r="BR15" s="7"/>
      <c r="BS15" s="7">
        <v>0.6722222222222222</v>
      </c>
      <c r="BT15" s="7">
        <v>0.6534722222222222</v>
      </c>
      <c r="BU15" s="7">
        <v>0.5258101851851852</v>
      </c>
      <c r="BV15" s="7"/>
      <c r="BW15" s="7">
        <v>0.6951388888888889</v>
      </c>
      <c r="BX15" s="7">
        <f t="shared" si="0"/>
        <v>0.047581018518518536</v>
      </c>
      <c r="BY15" s="7">
        <f t="shared" si="1"/>
        <v>0.04666666666666669</v>
      </c>
      <c r="BZ15" s="7">
        <f t="shared" si="2"/>
        <v>0.048032407407407385</v>
      </c>
      <c r="CA15" s="7">
        <f t="shared" si="3"/>
        <v>0.1422800925925926</v>
      </c>
      <c r="CB15" s="7">
        <f t="shared" si="4"/>
        <v>0.003472222222222222</v>
      </c>
      <c r="CC15" s="7">
        <f t="shared" si="5"/>
        <v>0.14575231481481482</v>
      </c>
    </row>
    <row r="16" spans="1:81" ht="12.75">
      <c r="A16" s="5"/>
      <c r="B16" s="14" t="s">
        <v>164</v>
      </c>
      <c r="C16" s="5" t="s">
        <v>133</v>
      </c>
      <c r="D16" s="7">
        <v>0.34722222222222227</v>
      </c>
      <c r="E16" s="7">
        <v>0.34722222222222227</v>
      </c>
      <c r="F16" s="7"/>
      <c r="G16" s="9" t="s">
        <v>162</v>
      </c>
      <c r="H16" s="9" t="s">
        <v>163</v>
      </c>
      <c r="I16" s="7">
        <v>0.3506944444444444</v>
      </c>
      <c r="J16" s="7"/>
      <c r="K16" s="7">
        <v>0.37152777777777773</v>
      </c>
      <c r="L16" s="7">
        <v>0.3611111111111111</v>
      </c>
      <c r="M16" s="7">
        <v>0.35555555555555557</v>
      </c>
      <c r="N16" s="7"/>
      <c r="O16" s="7">
        <v>0.40277777777777773</v>
      </c>
      <c r="P16" s="7">
        <v>0.37847222222222227</v>
      </c>
      <c r="Q16" s="5" t="s">
        <v>90</v>
      </c>
      <c r="R16" s="5"/>
      <c r="S16" s="7">
        <v>0.4201388888888889</v>
      </c>
      <c r="T16" s="7">
        <v>0.40277777777777773</v>
      </c>
      <c r="U16" s="5" t="s">
        <v>90</v>
      </c>
      <c r="V16" s="5"/>
      <c r="W16" s="7">
        <v>0.4444444444444444</v>
      </c>
      <c r="X16" s="7">
        <v>0.42569444444444443</v>
      </c>
      <c r="Y16" s="5" t="s">
        <v>90</v>
      </c>
      <c r="Z16" s="5"/>
      <c r="AA16" s="7">
        <v>0.4673611111111111</v>
      </c>
      <c r="AB16" s="7">
        <v>0.4395833333333334</v>
      </c>
      <c r="AC16" s="5" t="s">
        <v>90</v>
      </c>
      <c r="AD16" s="5"/>
      <c r="AE16" s="7">
        <v>0.48125</v>
      </c>
      <c r="AF16" s="7">
        <v>0.44305555555555554</v>
      </c>
      <c r="AG16" s="5" t="s">
        <v>90</v>
      </c>
      <c r="AH16" s="5"/>
      <c r="AI16" s="7">
        <v>0.4847222222222222</v>
      </c>
      <c r="AJ16" s="7">
        <v>0.4534722222222222</v>
      </c>
      <c r="AK16" s="5" t="s">
        <v>90</v>
      </c>
      <c r="AL16" s="5"/>
      <c r="AM16" s="7">
        <v>0.49513888888888885</v>
      </c>
      <c r="AN16" s="7">
        <v>0.4708333333333334</v>
      </c>
      <c r="AO16" s="5" t="s">
        <v>90</v>
      </c>
      <c r="AP16" s="5"/>
      <c r="AQ16" s="7">
        <v>0.5125</v>
      </c>
      <c r="AR16" s="7">
        <v>0.49513888888888885</v>
      </c>
      <c r="AS16" s="5" t="s">
        <v>90</v>
      </c>
      <c r="AT16" s="5"/>
      <c r="AU16" s="7">
        <v>0.5368055555555555</v>
      </c>
      <c r="AV16" s="7">
        <v>0.5180555555555556</v>
      </c>
      <c r="AW16" s="5" t="s">
        <v>90</v>
      </c>
      <c r="AX16" s="5"/>
      <c r="AY16" s="7">
        <v>0.5597222222222222</v>
      </c>
      <c r="AZ16" s="7">
        <v>0.5319444444444444</v>
      </c>
      <c r="BA16" s="5" t="s">
        <v>90</v>
      </c>
      <c r="BB16" s="5"/>
      <c r="BC16" s="7">
        <v>0.5736111111111112</v>
      </c>
      <c r="BD16" s="7">
        <v>0.5354166666666667</v>
      </c>
      <c r="BE16" s="5" t="s">
        <v>90</v>
      </c>
      <c r="BF16" s="5"/>
      <c r="BG16" s="7">
        <v>0.5770833333333333</v>
      </c>
      <c r="BH16" s="7">
        <v>0.5458333333333333</v>
      </c>
      <c r="BI16" s="5" t="s">
        <v>90</v>
      </c>
      <c r="BJ16" s="5"/>
      <c r="BK16" s="7">
        <v>0.5875</v>
      </c>
      <c r="BL16" s="7">
        <v>0.6638888888888889</v>
      </c>
      <c r="BM16" s="5" t="s">
        <v>90</v>
      </c>
      <c r="BN16" s="5"/>
      <c r="BO16" s="7">
        <v>0.7055555555555556</v>
      </c>
      <c r="BP16" s="7">
        <v>0.6881944444444444</v>
      </c>
      <c r="BQ16" s="5" t="s">
        <v>90</v>
      </c>
      <c r="BR16" s="5"/>
      <c r="BS16" s="7">
        <v>0.7298611111111111</v>
      </c>
      <c r="BT16" s="7">
        <v>0.7111111111111111</v>
      </c>
      <c r="BU16" s="5" t="s">
        <v>90</v>
      </c>
      <c r="BV16" s="5"/>
      <c r="BW16" s="7">
        <v>0.7527777777777778</v>
      </c>
      <c r="BX16" s="7"/>
      <c r="BY16" s="7"/>
      <c r="BZ16" s="7"/>
      <c r="CA16" s="5" t="s">
        <v>217</v>
      </c>
      <c r="CB16" s="5" t="s">
        <v>217</v>
      </c>
      <c r="CC16" s="5" t="s">
        <v>217</v>
      </c>
    </row>
    <row r="17" spans="1:81" ht="12.75">
      <c r="A17" s="5"/>
      <c r="B17" s="14" t="s">
        <v>218</v>
      </c>
      <c r="C17" s="5" t="s">
        <v>133</v>
      </c>
      <c r="D17" s="7">
        <v>0.3333333333333333</v>
      </c>
      <c r="E17" s="7">
        <v>0.3333333333333333</v>
      </c>
      <c r="F17" s="7"/>
      <c r="G17" s="9" t="s">
        <v>152</v>
      </c>
      <c r="H17" s="9" t="s">
        <v>153</v>
      </c>
      <c r="I17" s="7">
        <v>0.3368055555555556</v>
      </c>
      <c r="J17" s="7"/>
      <c r="K17" s="7">
        <v>0.3576388888888889</v>
      </c>
      <c r="L17" s="7">
        <v>0.34722222222222227</v>
      </c>
      <c r="M17" s="7">
        <v>0.3416666666666666</v>
      </c>
      <c r="N17" s="7"/>
      <c r="O17" s="7">
        <v>0.3888888888888889</v>
      </c>
      <c r="P17" s="7">
        <v>0.3645833333333333</v>
      </c>
      <c r="Q17" s="7">
        <v>0.34791666666666665</v>
      </c>
      <c r="R17" s="7"/>
      <c r="S17" s="7">
        <v>0.40625</v>
      </c>
      <c r="T17" s="7">
        <v>0.3888888888888889</v>
      </c>
      <c r="U17" s="7">
        <v>0.3625</v>
      </c>
      <c r="V17" s="7"/>
      <c r="W17" s="7">
        <v>0.4305555555555556</v>
      </c>
      <c r="X17" s="7">
        <v>0.41180555555555554</v>
      </c>
      <c r="Y17" s="5" t="s">
        <v>90</v>
      </c>
      <c r="Z17" s="5"/>
      <c r="AA17" s="7">
        <v>0.4534722222222222</v>
      </c>
      <c r="AB17" s="7">
        <v>0.42569444444444443</v>
      </c>
      <c r="AC17" s="5" t="s">
        <v>90</v>
      </c>
      <c r="AD17" s="5"/>
      <c r="AE17" s="7">
        <v>0.4673611111111111</v>
      </c>
      <c r="AF17" s="7">
        <v>0.4291666666666667</v>
      </c>
      <c r="AG17" s="5" t="s">
        <v>90</v>
      </c>
      <c r="AH17" s="5"/>
      <c r="AI17" s="7">
        <v>0.4708333333333334</v>
      </c>
      <c r="AJ17" s="7">
        <v>0.4395833333333334</v>
      </c>
      <c r="AK17" s="5" t="s">
        <v>90</v>
      </c>
      <c r="AL17" s="5"/>
      <c r="AM17" s="7">
        <v>0.48125</v>
      </c>
      <c r="AN17" s="7">
        <v>0.45694444444444443</v>
      </c>
      <c r="AO17" s="5" t="s">
        <v>90</v>
      </c>
      <c r="AP17" s="5"/>
      <c r="AQ17" s="7">
        <v>0.4986111111111111</v>
      </c>
      <c r="AR17" s="7">
        <v>0.48125</v>
      </c>
      <c r="AS17" s="5" t="s">
        <v>90</v>
      </c>
      <c r="AT17" s="5"/>
      <c r="AU17" s="7">
        <v>0.5229166666666667</v>
      </c>
      <c r="AV17" s="7">
        <v>0.5041666666666667</v>
      </c>
      <c r="AW17" s="5" t="s">
        <v>90</v>
      </c>
      <c r="AX17" s="5"/>
      <c r="AY17" s="7">
        <v>0.5458333333333333</v>
      </c>
      <c r="AZ17" s="7">
        <v>0.5180555555555556</v>
      </c>
      <c r="BA17" s="5" t="s">
        <v>90</v>
      </c>
      <c r="BB17" s="5"/>
      <c r="BC17" s="7">
        <v>0.5597222222222222</v>
      </c>
      <c r="BD17" s="7">
        <v>0.5215277777777778</v>
      </c>
      <c r="BE17" s="5" t="s">
        <v>90</v>
      </c>
      <c r="BF17" s="5"/>
      <c r="BG17" s="7">
        <v>0.5631944444444444</v>
      </c>
      <c r="BH17" s="7">
        <v>0.5319444444444444</v>
      </c>
      <c r="BI17" s="5" t="s">
        <v>90</v>
      </c>
      <c r="BJ17" s="5"/>
      <c r="BK17" s="7">
        <v>0.5736111111111112</v>
      </c>
      <c r="BL17" s="7">
        <v>0.65</v>
      </c>
      <c r="BM17" s="5" t="s">
        <v>90</v>
      </c>
      <c r="BN17" s="5"/>
      <c r="BO17" s="7">
        <v>0.6916666666666668</v>
      </c>
      <c r="BP17" s="7">
        <v>0.6743055555555556</v>
      </c>
      <c r="BQ17" s="5" t="s">
        <v>90</v>
      </c>
      <c r="BR17" s="5"/>
      <c r="BS17" s="7">
        <v>0.7159722222222222</v>
      </c>
      <c r="BT17" s="7">
        <v>0.6972222222222223</v>
      </c>
      <c r="BU17" s="5" t="s">
        <v>90</v>
      </c>
      <c r="BV17" s="5"/>
      <c r="BW17" s="7">
        <v>0.7388888888888889</v>
      </c>
      <c r="BX17" s="7"/>
      <c r="BY17" s="7"/>
      <c r="BZ17" s="7"/>
      <c r="CA17" s="5" t="s">
        <v>217</v>
      </c>
      <c r="CB17" s="5" t="s">
        <v>217</v>
      </c>
      <c r="CC17" s="5" t="s">
        <v>217</v>
      </c>
    </row>
    <row r="18" spans="1:81" ht="12.75">
      <c r="A18" s="5"/>
      <c r="B18" s="14" t="s">
        <v>172</v>
      </c>
      <c r="C18" s="5" t="s">
        <v>133</v>
      </c>
      <c r="D18" s="7">
        <v>0.3527777777777778</v>
      </c>
      <c r="E18" s="5" t="s">
        <v>224</v>
      </c>
      <c r="F18" s="5"/>
      <c r="G18" s="9" t="s">
        <v>51</v>
      </c>
      <c r="H18" s="9" t="s">
        <v>176</v>
      </c>
      <c r="I18" s="5"/>
      <c r="J18" s="5"/>
      <c r="K18" s="7">
        <v>0.3770833333333334</v>
      </c>
      <c r="L18" s="7">
        <v>0.3666666666666667</v>
      </c>
      <c r="M18" s="5"/>
      <c r="N18" s="5"/>
      <c r="O18" s="7">
        <v>0.4083333333333334</v>
      </c>
      <c r="P18" s="7">
        <v>0.3840277777777778</v>
      </c>
      <c r="Q18" s="5"/>
      <c r="R18" s="5"/>
      <c r="S18" s="7">
        <v>0.42569444444444443</v>
      </c>
      <c r="T18" s="7">
        <v>0.4083333333333334</v>
      </c>
      <c r="U18" s="5"/>
      <c r="V18" s="5"/>
      <c r="W18" s="7">
        <v>0.45</v>
      </c>
      <c r="X18" s="7">
        <v>0.43125</v>
      </c>
      <c r="Y18" s="5"/>
      <c r="Z18" s="5"/>
      <c r="AA18" s="7">
        <v>0.47291666666666665</v>
      </c>
      <c r="AB18" s="7">
        <v>0.4451388888888889</v>
      </c>
      <c r="AC18" s="5"/>
      <c r="AD18" s="5"/>
      <c r="AE18" s="7">
        <v>0.48680555555555555</v>
      </c>
      <c r="AF18" s="7">
        <v>0.4486111111111111</v>
      </c>
      <c r="AG18" s="5"/>
      <c r="AH18" s="5"/>
      <c r="AI18" s="7">
        <v>0.4902777777777778</v>
      </c>
      <c r="AJ18" s="7">
        <v>0.4590277777777778</v>
      </c>
      <c r="AK18" s="5"/>
      <c r="AL18" s="5"/>
      <c r="AM18" s="7">
        <v>0.5006944444444444</v>
      </c>
      <c r="AN18" s="7">
        <v>0.4763888888888889</v>
      </c>
      <c r="AO18" s="5"/>
      <c r="AP18" s="5"/>
      <c r="AQ18" s="7">
        <v>0.5180555555555556</v>
      </c>
      <c r="AR18" s="7">
        <v>0.5006944444444444</v>
      </c>
      <c r="AS18" s="5"/>
      <c r="AT18" s="5"/>
      <c r="AU18" s="7">
        <v>0.5423611111111112</v>
      </c>
      <c r="AV18" s="7">
        <v>0.5236111111111111</v>
      </c>
      <c r="AW18" s="5"/>
      <c r="AX18" s="5"/>
      <c r="AY18" s="7">
        <v>0.5652777777777778</v>
      </c>
      <c r="AZ18" s="7">
        <v>0.5375</v>
      </c>
      <c r="BA18" s="5"/>
      <c r="BB18" s="5"/>
      <c r="BC18" s="7">
        <v>0.5791666666666667</v>
      </c>
      <c r="BD18" s="7">
        <v>0.5409722222222222</v>
      </c>
      <c r="BE18" s="5" t="s">
        <v>217</v>
      </c>
      <c r="BF18" s="5" t="s">
        <v>217</v>
      </c>
      <c r="BG18" s="7">
        <v>0.5826388888888888</v>
      </c>
      <c r="BH18" s="7">
        <v>0.5513888888888888</v>
      </c>
      <c r="BI18" s="5" t="s">
        <v>217</v>
      </c>
      <c r="BJ18" s="5" t="s">
        <v>217</v>
      </c>
      <c r="BK18" s="7">
        <v>0.5930555555555556</v>
      </c>
      <c r="BL18" s="7">
        <v>0.6694444444444444</v>
      </c>
      <c r="BM18" s="5" t="s">
        <v>217</v>
      </c>
      <c r="BN18" s="5" t="s">
        <v>217</v>
      </c>
      <c r="BO18" s="7">
        <v>0.7111111111111111</v>
      </c>
      <c r="BP18" s="7">
        <v>0.69375</v>
      </c>
      <c r="BQ18" s="5" t="s">
        <v>217</v>
      </c>
      <c r="BR18" s="5" t="s">
        <v>217</v>
      </c>
      <c r="BS18" s="7">
        <v>0.7354166666666666</v>
      </c>
      <c r="BT18" s="7">
        <v>0.7166666666666667</v>
      </c>
      <c r="BU18" s="5" t="s">
        <v>217</v>
      </c>
      <c r="BV18" s="5" t="s">
        <v>217</v>
      </c>
      <c r="BW18" s="7">
        <v>0.7583333333333333</v>
      </c>
      <c r="BX18" s="7"/>
      <c r="BY18" s="7"/>
      <c r="BZ18" s="7"/>
      <c r="CA18" s="5" t="s">
        <v>217</v>
      </c>
      <c r="CB18" s="5" t="s">
        <v>217</v>
      </c>
      <c r="CC18" s="5" t="s">
        <v>217</v>
      </c>
    </row>
    <row r="19" spans="1:81" ht="12.75">
      <c r="A19" s="5"/>
      <c r="B19" s="14" t="s">
        <v>175</v>
      </c>
      <c r="C19" s="5" t="s">
        <v>133</v>
      </c>
      <c r="D19" s="7">
        <v>0.3541666666666667</v>
      </c>
      <c r="E19" s="5" t="s">
        <v>224</v>
      </c>
      <c r="F19" s="5"/>
      <c r="G19" s="9" t="s">
        <v>80</v>
      </c>
      <c r="H19" s="9" t="s">
        <v>158</v>
      </c>
      <c r="I19" s="5"/>
      <c r="J19" s="5"/>
      <c r="K19" s="7">
        <v>0.37847222222222227</v>
      </c>
      <c r="L19" s="7">
        <v>0.3680555555555556</v>
      </c>
      <c r="M19" s="5"/>
      <c r="N19" s="5"/>
      <c r="O19" s="7">
        <v>0.40972222222222227</v>
      </c>
      <c r="P19" s="7">
        <v>0.3854166666666667</v>
      </c>
      <c r="Q19" s="5"/>
      <c r="R19" s="5"/>
      <c r="S19" s="7">
        <v>0.4270833333333333</v>
      </c>
      <c r="T19" s="7">
        <v>0.40972222222222227</v>
      </c>
      <c r="U19" s="5"/>
      <c r="V19" s="5"/>
      <c r="W19" s="7">
        <v>0.4513888888888889</v>
      </c>
      <c r="X19" s="7">
        <v>0.43263888888888885</v>
      </c>
      <c r="Y19" s="5"/>
      <c r="Z19" s="5"/>
      <c r="AA19" s="7">
        <v>0.47430555555555554</v>
      </c>
      <c r="AB19" s="7">
        <v>0.4465277777777778</v>
      </c>
      <c r="AC19" s="5"/>
      <c r="AD19" s="5"/>
      <c r="AE19" s="7">
        <v>0.48819444444444443</v>
      </c>
      <c r="AF19" s="7">
        <v>0.45</v>
      </c>
      <c r="AG19" s="5"/>
      <c r="AH19" s="5"/>
      <c r="AI19" s="7">
        <v>0.4916666666666667</v>
      </c>
      <c r="AJ19" s="7">
        <v>0.4604166666666667</v>
      </c>
      <c r="AK19" s="5"/>
      <c r="AL19" s="5"/>
      <c r="AM19" s="7">
        <v>0.5020833333333333</v>
      </c>
      <c r="AN19" s="7">
        <v>0.4777777777777778</v>
      </c>
      <c r="AO19" s="5"/>
      <c r="AP19" s="5"/>
      <c r="AQ19" s="7">
        <v>0.5194444444444445</v>
      </c>
      <c r="AR19" s="7">
        <v>0.5020833333333333</v>
      </c>
      <c r="AS19" s="5"/>
      <c r="AT19" s="5"/>
      <c r="AU19" s="7">
        <v>0.54375</v>
      </c>
      <c r="AV19" s="7">
        <v>0.525</v>
      </c>
      <c r="AW19" s="5"/>
      <c r="AX19" s="5"/>
      <c r="AY19" s="7">
        <v>0.5666666666666667</v>
      </c>
      <c r="AZ19" s="7">
        <v>0.5388888888888889</v>
      </c>
      <c r="BA19" s="5"/>
      <c r="BB19" s="5"/>
      <c r="BC19" s="7">
        <v>0.5805555555555556</v>
      </c>
      <c r="BD19" s="7">
        <v>0.5423611111111112</v>
      </c>
      <c r="BE19" s="5" t="s">
        <v>217</v>
      </c>
      <c r="BF19" s="5" t="s">
        <v>217</v>
      </c>
      <c r="BG19" s="7">
        <v>0.5840277777777778</v>
      </c>
      <c r="BH19" s="7">
        <v>0.5527777777777778</v>
      </c>
      <c r="BI19" s="5" t="s">
        <v>217</v>
      </c>
      <c r="BJ19" s="5" t="s">
        <v>217</v>
      </c>
      <c r="BK19" s="7">
        <v>0.5944444444444444</v>
      </c>
      <c r="BL19" s="7">
        <v>0.6708333333333334</v>
      </c>
      <c r="BM19" s="5" t="s">
        <v>217</v>
      </c>
      <c r="BN19" s="5" t="s">
        <v>217</v>
      </c>
      <c r="BO19" s="7">
        <v>0.7125</v>
      </c>
      <c r="BP19" s="7">
        <v>0.6951388888888889</v>
      </c>
      <c r="BQ19" s="5" t="s">
        <v>217</v>
      </c>
      <c r="BR19" s="5" t="s">
        <v>217</v>
      </c>
      <c r="BS19" s="7">
        <v>0.7368055555555556</v>
      </c>
      <c r="BT19" s="7">
        <v>0.7180555555555556</v>
      </c>
      <c r="BU19" s="5" t="s">
        <v>217</v>
      </c>
      <c r="BV19" s="5" t="s">
        <v>217</v>
      </c>
      <c r="BW19" s="7">
        <v>0.7597222222222223</v>
      </c>
      <c r="BX19" s="7"/>
      <c r="BY19" s="7"/>
      <c r="BZ19" s="7"/>
      <c r="CA19" s="5" t="s">
        <v>217</v>
      </c>
      <c r="CB19" s="5" t="s">
        <v>217</v>
      </c>
      <c r="CC19" s="5" t="s">
        <v>217</v>
      </c>
    </row>
    <row r="20" spans="7:8" ht="12.75">
      <c r="G20" s="1"/>
      <c r="H20" s="1"/>
    </row>
    <row r="21" spans="2:9" ht="15">
      <c r="B21" s="12" t="s">
        <v>94</v>
      </c>
      <c r="I21" s="12" t="s">
        <v>95</v>
      </c>
    </row>
    <row r="22" spans="2:9" ht="15">
      <c r="B22" s="12" t="s">
        <v>96</v>
      </c>
      <c r="I22" s="12" t="s">
        <v>97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.125" style="0" bestFit="1" customWidth="1"/>
    <col min="2" max="2" width="60.25390625" style="0" bestFit="1" customWidth="1"/>
    <col min="3" max="3" width="7.75390625" style="0" bestFit="1" customWidth="1"/>
    <col min="4" max="4" width="12.125" style="0" bestFit="1" customWidth="1"/>
    <col min="5" max="6" width="7.375" style="0" bestFit="1" customWidth="1"/>
    <col min="7" max="9" width="8.25390625" style="0" bestFit="1" customWidth="1"/>
    <col min="10" max="10" width="8.625" style="0" bestFit="1" customWidth="1"/>
    <col min="11" max="11" width="8.00390625" style="0" bestFit="1" customWidth="1"/>
    <col min="12" max="12" width="7.375" style="0" bestFit="1" customWidth="1"/>
    <col min="13" max="16" width="8.375" style="0" bestFit="1" customWidth="1"/>
    <col min="17" max="17" width="8.625" style="0" bestFit="1" customWidth="1"/>
    <col min="18" max="18" width="8.375" style="0" bestFit="1" customWidth="1"/>
    <col min="19" max="19" width="7.375" style="0" bestFit="1" customWidth="1"/>
    <col min="20" max="23" width="8.375" style="0" bestFit="1" customWidth="1"/>
    <col min="24" max="24" width="8.625" style="0" bestFit="1" customWidth="1"/>
    <col min="25" max="27" width="8.75390625" style="0" customWidth="1"/>
    <col min="28" max="28" width="7.375" style="0" bestFit="1" customWidth="1"/>
    <col min="29" max="29" width="7.75390625" style="0" bestFit="1" customWidth="1"/>
    <col min="30" max="30" width="7.375" style="0" bestFit="1" customWidth="1"/>
  </cols>
  <sheetData>
    <row r="1" ht="81" customHeight="1"/>
    <row r="2" spans="2:6" ht="38.25" customHeight="1">
      <c r="B2" s="16" t="s">
        <v>219</v>
      </c>
      <c r="C2" s="11"/>
      <c r="D2" s="11"/>
      <c r="E2" s="11"/>
      <c r="F2" s="11"/>
    </row>
    <row r="3" spans="1:30" ht="38.25">
      <c r="A3" s="3" t="s">
        <v>93</v>
      </c>
      <c r="B3" s="2" t="s">
        <v>91</v>
      </c>
      <c r="C3" s="3" t="s">
        <v>0</v>
      </c>
      <c r="D3" s="3" t="s">
        <v>2</v>
      </c>
      <c r="E3" s="3" t="s">
        <v>99</v>
      </c>
      <c r="F3" s="3" t="s">
        <v>3</v>
      </c>
      <c r="G3" s="3" t="s">
        <v>101</v>
      </c>
      <c r="H3" s="3" t="s">
        <v>103</v>
      </c>
      <c r="I3" s="3" t="s">
        <v>105</v>
      </c>
      <c r="J3" s="3" t="s">
        <v>107</v>
      </c>
      <c r="K3" s="3" t="s">
        <v>109</v>
      </c>
      <c r="L3" s="3" t="s">
        <v>3</v>
      </c>
      <c r="M3" s="3" t="s">
        <v>99</v>
      </c>
      <c r="N3" s="3" t="s">
        <v>111</v>
      </c>
      <c r="O3" s="3" t="s">
        <v>113</v>
      </c>
      <c r="P3" s="3" t="s">
        <v>115</v>
      </c>
      <c r="Q3" s="3" t="s">
        <v>107</v>
      </c>
      <c r="R3" s="3" t="s">
        <v>8</v>
      </c>
      <c r="S3" s="3" t="s">
        <v>3</v>
      </c>
      <c r="T3" s="3" t="s">
        <v>99</v>
      </c>
      <c r="U3" s="3" t="s">
        <v>117</v>
      </c>
      <c r="V3" s="3" t="s">
        <v>119</v>
      </c>
      <c r="W3" s="3" t="s">
        <v>121</v>
      </c>
      <c r="X3" s="3" t="s">
        <v>107</v>
      </c>
      <c r="Y3" s="3" t="s">
        <v>128</v>
      </c>
      <c r="Z3" s="3" t="s">
        <v>129</v>
      </c>
      <c r="AA3" s="3" t="s">
        <v>130</v>
      </c>
      <c r="AB3" s="3" t="s">
        <v>39</v>
      </c>
      <c r="AC3" s="3" t="s">
        <v>40</v>
      </c>
      <c r="AD3" s="3" t="s">
        <v>41</v>
      </c>
    </row>
    <row r="4" spans="1:30" ht="12.75">
      <c r="A4" s="5">
        <v>1</v>
      </c>
      <c r="B4" s="14" t="s">
        <v>139</v>
      </c>
      <c r="C4" s="5" t="s">
        <v>133</v>
      </c>
      <c r="D4" s="7">
        <v>0.3361111111111111</v>
      </c>
      <c r="E4" s="7">
        <v>0.33958333333333335</v>
      </c>
      <c r="F4" s="7"/>
      <c r="G4" s="7">
        <v>0.34375</v>
      </c>
      <c r="H4" s="7">
        <v>0.35</v>
      </c>
      <c r="I4" s="7">
        <v>0.36180555555555555</v>
      </c>
      <c r="J4" s="7">
        <v>0.3724768518518518</v>
      </c>
      <c r="K4" s="7">
        <v>0.3861111111111111</v>
      </c>
      <c r="L4" s="7"/>
      <c r="M4" s="7">
        <v>0.3993055555555556</v>
      </c>
      <c r="N4" s="7">
        <v>0.40347222222222223</v>
      </c>
      <c r="O4" s="7">
        <v>0.40972222222222227</v>
      </c>
      <c r="P4" s="7">
        <v>0.42083333333333334</v>
      </c>
      <c r="Q4" s="7">
        <v>0.4318518518518519</v>
      </c>
      <c r="R4" s="7">
        <v>0.4451388888888889</v>
      </c>
      <c r="S4" s="7"/>
      <c r="T4" s="7">
        <v>0.44930555555555557</v>
      </c>
      <c r="U4" s="7">
        <v>0.4534722222222222</v>
      </c>
      <c r="V4" s="7">
        <v>0.4597222222222222</v>
      </c>
      <c r="W4" s="7">
        <v>0.4708333333333334</v>
      </c>
      <c r="X4" s="7">
        <v>0.4815277777777778</v>
      </c>
      <c r="Y4" s="7">
        <f aca="true" t="shared" si="0" ref="Y4:Y15">J4-E4</f>
        <v>0.03289351851851846</v>
      </c>
      <c r="Z4" s="7">
        <f aca="true" t="shared" si="1" ref="Z4:Z15">Q4-M4</f>
        <v>0.032546296296296295</v>
      </c>
      <c r="AA4" s="7">
        <f aca="true" t="shared" si="2" ref="AA4:AA15">X4-T4</f>
        <v>0.03222222222222221</v>
      </c>
      <c r="AB4" s="7">
        <f aca="true" t="shared" si="3" ref="AB4:AB15">Y4+Z4+AA4</f>
        <v>0.09766203703703696</v>
      </c>
      <c r="AC4" s="7">
        <f aca="true" t="shared" si="4" ref="AC4:AC15">S4+L4+F4</f>
        <v>0</v>
      </c>
      <c r="AD4" s="7">
        <f aca="true" t="shared" si="5" ref="AD4:AD15">AB4+AC4</f>
        <v>0.09766203703703696</v>
      </c>
    </row>
    <row r="5" spans="1:30" ht="12.75">
      <c r="A5" s="5">
        <v>2</v>
      </c>
      <c r="B5" s="14" t="s">
        <v>136</v>
      </c>
      <c r="C5" s="5" t="s">
        <v>133</v>
      </c>
      <c r="D5" s="7">
        <v>0.3347222222222222</v>
      </c>
      <c r="E5" s="7">
        <v>0.33819444444444446</v>
      </c>
      <c r="F5" s="7"/>
      <c r="G5" s="7">
        <v>0.3430555555555555</v>
      </c>
      <c r="H5" s="7">
        <v>0.34930555555555554</v>
      </c>
      <c r="I5" s="7">
        <v>0.36041666666666666</v>
      </c>
      <c r="J5" s="7">
        <v>0.3716550925925926</v>
      </c>
      <c r="K5" s="7">
        <v>0.3854166666666667</v>
      </c>
      <c r="L5" s="7"/>
      <c r="M5" s="7">
        <v>0.3972222222222222</v>
      </c>
      <c r="N5" s="7">
        <v>0.40208333333333335</v>
      </c>
      <c r="O5" s="7">
        <v>0.4083333333333334</v>
      </c>
      <c r="P5" s="7">
        <v>0.41944444444444445</v>
      </c>
      <c r="Q5" s="7">
        <v>0.43037037037037035</v>
      </c>
      <c r="R5" s="7">
        <v>0.44375</v>
      </c>
      <c r="S5" s="7"/>
      <c r="T5" s="7">
        <v>0.4472222222222222</v>
      </c>
      <c r="U5" s="7">
        <v>0.4513888888888889</v>
      </c>
      <c r="V5" s="7">
        <v>0.4583333333333333</v>
      </c>
      <c r="W5" s="7">
        <v>0.46875</v>
      </c>
      <c r="X5" s="7">
        <v>0.4797106481481481</v>
      </c>
      <c r="Y5" s="7">
        <f t="shared" si="0"/>
        <v>0.03346064814814814</v>
      </c>
      <c r="Z5" s="7">
        <f t="shared" si="1"/>
        <v>0.03314814814814815</v>
      </c>
      <c r="AA5" s="7">
        <f t="shared" si="2"/>
        <v>0.032488425925925934</v>
      </c>
      <c r="AB5" s="7">
        <f t="shared" si="3"/>
        <v>0.09909722222222223</v>
      </c>
      <c r="AC5" s="7">
        <f>S5+L5+F5</f>
        <v>0</v>
      </c>
      <c r="AD5" s="7">
        <f t="shared" si="5"/>
        <v>0.09909722222222223</v>
      </c>
    </row>
    <row r="6" spans="1:30" ht="12.75">
      <c r="A6" s="5">
        <v>3</v>
      </c>
      <c r="B6" s="14" t="s">
        <v>142</v>
      </c>
      <c r="C6" s="5" t="s">
        <v>133</v>
      </c>
      <c r="D6" s="7">
        <v>0.3375</v>
      </c>
      <c r="E6" s="7">
        <v>0.34097222222222223</v>
      </c>
      <c r="F6" s="7"/>
      <c r="G6" s="7">
        <v>0.3458333333333334</v>
      </c>
      <c r="H6" s="7">
        <v>0.3527777777777778</v>
      </c>
      <c r="I6" s="7">
        <v>0.3645833333333333</v>
      </c>
      <c r="J6" s="7">
        <v>0.37702546296296297</v>
      </c>
      <c r="K6" s="7">
        <v>0.3902777777777778</v>
      </c>
      <c r="L6" s="7"/>
      <c r="M6" s="7">
        <v>0.40347222222222223</v>
      </c>
      <c r="N6" s="7">
        <v>0.4083333333333334</v>
      </c>
      <c r="O6" s="7">
        <v>0.4152777777777778</v>
      </c>
      <c r="P6" s="7">
        <v>0.4270833333333333</v>
      </c>
      <c r="Q6" s="7">
        <v>0.4384490740740741</v>
      </c>
      <c r="R6" s="7">
        <v>0.45208333333333334</v>
      </c>
      <c r="S6" s="7"/>
      <c r="T6" s="7">
        <v>0.45555555555555555</v>
      </c>
      <c r="U6" s="7">
        <v>0.4604166666666667</v>
      </c>
      <c r="V6" s="7">
        <v>0.4666666666666666</v>
      </c>
      <c r="W6" s="7">
        <v>0.4784722222222222</v>
      </c>
      <c r="X6" s="7">
        <v>0.4896412037037037</v>
      </c>
      <c r="Y6" s="7">
        <f t="shared" si="0"/>
        <v>0.03605324074074073</v>
      </c>
      <c r="Z6" s="7">
        <f t="shared" si="1"/>
        <v>0.03497685185185184</v>
      </c>
      <c r="AA6" s="7">
        <f t="shared" si="2"/>
        <v>0.03408564814814813</v>
      </c>
      <c r="AB6" s="7">
        <f t="shared" si="3"/>
        <v>0.1051157407407407</v>
      </c>
      <c r="AC6" s="7">
        <f t="shared" si="4"/>
        <v>0</v>
      </c>
      <c r="AD6" s="7">
        <f t="shared" si="5"/>
        <v>0.1051157407407407</v>
      </c>
    </row>
    <row r="7" spans="1:30" ht="12.75">
      <c r="A7" s="5">
        <v>4</v>
      </c>
      <c r="B7" s="14" t="s">
        <v>151</v>
      </c>
      <c r="C7" s="5" t="s">
        <v>133</v>
      </c>
      <c r="D7" s="7">
        <v>0.3416666666666666</v>
      </c>
      <c r="E7" s="7">
        <v>0.3451388888888889</v>
      </c>
      <c r="F7" s="7"/>
      <c r="G7" s="7">
        <v>0.35</v>
      </c>
      <c r="H7" s="7">
        <v>0.35694444444444445</v>
      </c>
      <c r="I7" s="7">
        <v>0.36944444444444446</v>
      </c>
      <c r="J7" s="7">
        <v>0.38155092592592593</v>
      </c>
      <c r="K7" s="7">
        <v>0.3951388888888889</v>
      </c>
      <c r="L7" s="7"/>
      <c r="M7" s="7">
        <v>0.4048611111111111</v>
      </c>
      <c r="N7" s="7">
        <v>0.40972222222222227</v>
      </c>
      <c r="O7" s="7">
        <v>0.4166666666666667</v>
      </c>
      <c r="P7" s="7">
        <v>0.4284722222222222</v>
      </c>
      <c r="Q7" s="7">
        <v>0.4401967592592593</v>
      </c>
      <c r="R7" s="7">
        <v>0.4534722222222222</v>
      </c>
      <c r="S7" s="7"/>
      <c r="T7" s="7">
        <v>0.45694444444444443</v>
      </c>
      <c r="U7" s="7">
        <v>0.4618055555555556</v>
      </c>
      <c r="V7" s="7">
        <v>0.46875</v>
      </c>
      <c r="W7" s="7">
        <v>0.48055555555555557</v>
      </c>
      <c r="X7" s="7">
        <v>0.4922337962962963</v>
      </c>
      <c r="Y7" s="7">
        <f t="shared" si="0"/>
        <v>0.03641203703703705</v>
      </c>
      <c r="Z7" s="7">
        <f t="shared" si="1"/>
        <v>0.03533564814814816</v>
      </c>
      <c r="AA7" s="7">
        <f t="shared" si="2"/>
        <v>0.03528935185185189</v>
      </c>
      <c r="AB7" s="7">
        <f t="shared" si="3"/>
        <v>0.1070370370370371</v>
      </c>
      <c r="AC7" s="7">
        <f t="shared" si="4"/>
        <v>0</v>
      </c>
      <c r="AD7" s="7">
        <f t="shared" si="5"/>
        <v>0.1070370370370371</v>
      </c>
    </row>
    <row r="8" spans="1:30" ht="12.75">
      <c r="A8" s="5">
        <v>5</v>
      </c>
      <c r="B8" s="14" t="s">
        <v>161</v>
      </c>
      <c r="C8" s="5" t="s">
        <v>133</v>
      </c>
      <c r="D8" s="7">
        <v>0.3430555555555555</v>
      </c>
      <c r="E8" s="7">
        <v>0.34652777777777777</v>
      </c>
      <c r="F8" s="7"/>
      <c r="G8" s="7">
        <v>0.3513888888888889</v>
      </c>
      <c r="H8" s="7">
        <v>0.3590277777777778</v>
      </c>
      <c r="I8" s="7">
        <v>0.37083333333333335</v>
      </c>
      <c r="J8" s="7">
        <v>0.38296296296296295</v>
      </c>
      <c r="K8" s="7">
        <v>0.3965277777777778</v>
      </c>
      <c r="L8" s="7"/>
      <c r="M8" s="7">
        <v>0.40625</v>
      </c>
      <c r="N8" s="7">
        <v>0.41111111111111115</v>
      </c>
      <c r="O8" s="7">
        <v>0.41805555555555557</v>
      </c>
      <c r="P8" s="7">
        <v>0.4298611111111111</v>
      </c>
      <c r="Q8" s="7">
        <v>0.4415509259259259</v>
      </c>
      <c r="R8" s="7">
        <v>0.4548611111111111</v>
      </c>
      <c r="S8" s="7"/>
      <c r="T8" s="7">
        <v>0.4583333333333333</v>
      </c>
      <c r="U8" s="7">
        <v>0.46319444444444446</v>
      </c>
      <c r="V8" s="7">
        <v>0.4701388888888889</v>
      </c>
      <c r="W8" s="7">
        <v>0.4826388888888889</v>
      </c>
      <c r="X8" s="7">
        <v>0.49443287037037037</v>
      </c>
      <c r="Y8" s="7">
        <f t="shared" si="0"/>
        <v>0.03643518518518518</v>
      </c>
      <c r="Z8" s="7">
        <f t="shared" si="1"/>
        <v>0.035300925925925875</v>
      </c>
      <c r="AA8" s="7">
        <f t="shared" si="2"/>
        <v>0.036099537037037055</v>
      </c>
      <c r="AB8" s="7">
        <f t="shared" si="3"/>
        <v>0.10783564814814811</v>
      </c>
      <c r="AC8" s="7">
        <f t="shared" si="4"/>
        <v>0</v>
      </c>
      <c r="AD8" s="7">
        <f t="shared" si="5"/>
        <v>0.10783564814814811</v>
      </c>
    </row>
    <row r="9" spans="1:30" ht="12.75">
      <c r="A9" s="5">
        <v>6</v>
      </c>
      <c r="B9" s="14" t="s">
        <v>145</v>
      </c>
      <c r="C9" s="5" t="s">
        <v>133</v>
      </c>
      <c r="D9" s="7">
        <v>0.33888888888888885</v>
      </c>
      <c r="E9" s="7">
        <v>0.3423611111111111</v>
      </c>
      <c r="F9" s="7"/>
      <c r="G9" s="7">
        <v>0.34722222222222227</v>
      </c>
      <c r="H9" s="7">
        <v>0.3541666666666667</v>
      </c>
      <c r="I9" s="7">
        <v>0.3652777777777778</v>
      </c>
      <c r="J9" s="7">
        <v>0.376875</v>
      </c>
      <c r="K9" s="7">
        <v>0.3902777777777778</v>
      </c>
      <c r="L9" s="7"/>
      <c r="M9" s="7">
        <v>0.40069444444444446</v>
      </c>
      <c r="N9" s="7">
        <v>0.4048611111111111</v>
      </c>
      <c r="O9" s="7">
        <v>0.41944444444444445</v>
      </c>
      <c r="P9" s="7">
        <v>0.4305555555555556</v>
      </c>
      <c r="Q9" s="7">
        <v>0.44210648148148146</v>
      </c>
      <c r="R9" s="7">
        <v>0.45555555555555555</v>
      </c>
      <c r="S9" s="7"/>
      <c r="T9" s="7">
        <v>0.4597222222222222</v>
      </c>
      <c r="U9" s="7">
        <v>0.46458333333333335</v>
      </c>
      <c r="V9" s="7">
        <v>0.4708333333333334</v>
      </c>
      <c r="W9" s="7">
        <v>0.48333333333333334</v>
      </c>
      <c r="X9" s="7">
        <v>0.4931481481481481</v>
      </c>
      <c r="Y9" s="7">
        <f t="shared" si="0"/>
        <v>0.0345138888888889</v>
      </c>
      <c r="Z9" s="7">
        <f t="shared" si="1"/>
        <v>0.041412037037037</v>
      </c>
      <c r="AA9" s="7">
        <f t="shared" si="2"/>
        <v>0.033425925925925914</v>
      </c>
      <c r="AB9" s="7">
        <f t="shared" si="3"/>
        <v>0.10935185185185181</v>
      </c>
      <c r="AC9" s="7">
        <f t="shared" si="4"/>
        <v>0</v>
      </c>
      <c r="AD9" s="7">
        <f t="shared" si="5"/>
        <v>0.10935185185185181</v>
      </c>
    </row>
    <row r="10" spans="1:30" ht="12.75">
      <c r="A10" s="5">
        <v>7</v>
      </c>
      <c r="B10" s="14" t="s">
        <v>148</v>
      </c>
      <c r="C10" s="5" t="s">
        <v>133</v>
      </c>
      <c r="D10" s="7">
        <v>0.34027777777777773</v>
      </c>
      <c r="E10" s="7">
        <v>0.34375</v>
      </c>
      <c r="F10" s="7"/>
      <c r="G10" s="7">
        <v>0.34861111111111115</v>
      </c>
      <c r="H10" s="7">
        <v>0.35625</v>
      </c>
      <c r="I10" s="7">
        <v>0.3736111111111111</v>
      </c>
      <c r="J10" s="7">
        <v>0.3854398148148148</v>
      </c>
      <c r="K10" s="7">
        <v>0.3993055555555556</v>
      </c>
      <c r="L10" s="7"/>
      <c r="M10" s="7">
        <v>0.4076388888888889</v>
      </c>
      <c r="N10" s="7">
        <v>0.4125</v>
      </c>
      <c r="O10" s="7">
        <v>0.41944444444444445</v>
      </c>
      <c r="P10" s="7">
        <v>0.4305555555555556</v>
      </c>
      <c r="Q10" s="7">
        <v>0.44228009259259254</v>
      </c>
      <c r="R10" s="7">
        <v>0.45555555555555555</v>
      </c>
      <c r="S10" s="7"/>
      <c r="T10" s="7">
        <v>0.4611111111111111</v>
      </c>
      <c r="U10" s="7">
        <v>0.46597222222222223</v>
      </c>
      <c r="V10" s="7">
        <v>0.47291666666666665</v>
      </c>
      <c r="W10" s="7">
        <v>0.4840277777777778</v>
      </c>
      <c r="X10" s="7">
        <v>0.4953356481481481</v>
      </c>
      <c r="Y10" s="7">
        <f t="shared" si="0"/>
        <v>0.04168981481481482</v>
      </c>
      <c r="Z10" s="7">
        <f t="shared" si="1"/>
        <v>0.03464120370370366</v>
      </c>
      <c r="AA10" s="7">
        <f t="shared" si="2"/>
        <v>0.03422453703703704</v>
      </c>
      <c r="AB10" s="7">
        <f t="shared" si="3"/>
        <v>0.11055555555555552</v>
      </c>
      <c r="AC10" s="7">
        <f t="shared" si="4"/>
        <v>0</v>
      </c>
      <c r="AD10" s="7">
        <f t="shared" si="5"/>
        <v>0.11055555555555552</v>
      </c>
    </row>
    <row r="11" spans="1:30" ht="12.75">
      <c r="A11" s="5">
        <v>8</v>
      </c>
      <c r="B11" s="14" t="s">
        <v>166</v>
      </c>
      <c r="C11" s="5" t="s">
        <v>133</v>
      </c>
      <c r="D11" s="7">
        <v>0.35</v>
      </c>
      <c r="E11" s="7">
        <v>0.3534722222222222</v>
      </c>
      <c r="F11" s="7"/>
      <c r="G11" s="7">
        <v>0.3590277777777778</v>
      </c>
      <c r="H11" s="7">
        <v>0.3666666666666667</v>
      </c>
      <c r="I11" s="7">
        <v>0.37986111111111115</v>
      </c>
      <c r="J11" s="7">
        <v>0.39288194444444446</v>
      </c>
      <c r="K11" s="7">
        <v>0.40625</v>
      </c>
      <c r="L11" s="7"/>
      <c r="M11" s="7">
        <v>0.41180555555555554</v>
      </c>
      <c r="N11" s="7">
        <v>0.4173611111111111</v>
      </c>
      <c r="O11" s="7">
        <v>0.42430555555555555</v>
      </c>
      <c r="P11" s="7">
        <v>0.4368055555555555</v>
      </c>
      <c r="Q11" s="7">
        <v>0.44935185185185184</v>
      </c>
      <c r="R11" s="7">
        <v>0.46319444444444446</v>
      </c>
      <c r="S11" s="7"/>
      <c r="T11" s="7">
        <v>0.46597222222222223</v>
      </c>
      <c r="U11" s="7">
        <v>0.47152777777777777</v>
      </c>
      <c r="V11" s="7">
        <v>0.4784722222222222</v>
      </c>
      <c r="W11" s="7">
        <v>0.4909722222222222</v>
      </c>
      <c r="X11" s="7">
        <v>0.5028472222222222</v>
      </c>
      <c r="Y11" s="7">
        <f t="shared" si="0"/>
        <v>0.039409722222222276</v>
      </c>
      <c r="Z11" s="7">
        <f t="shared" si="1"/>
        <v>0.0375462962962963</v>
      </c>
      <c r="AA11" s="7">
        <f t="shared" si="2"/>
        <v>0.03687499999999999</v>
      </c>
      <c r="AB11" s="7">
        <f t="shared" si="3"/>
        <v>0.11383101851851857</v>
      </c>
      <c r="AC11" s="7">
        <f t="shared" si="4"/>
        <v>0</v>
      </c>
      <c r="AD11" s="7">
        <f t="shared" si="5"/>
        <v>0.11383101851851857</v>
      </c>
    </row>
    <row r="12" spans="1:30" ht="12.75">
      <c r="A12" s="5">
        <v>9</v>
      </c>
      <c r="B12" s="14" t="s">
        <v>154</v>
      </c>
      <c r="C12" s="5" t="s">
        <v>133</v>
      </c>
      <c r="D12" s="7">
        <v>0.3444444444444445</v>
      </c>
      <c r="E12" s="7">
        <v>0.34791666666666665</v>
      </c>
      <c r="F12" s="7"/>
      <c r="G12" s="7">
        <v>0.3534722222222222</v>
      </c>
      <c r="H12" s="7">
        <v>0.3611111111111111</v>
      </c>
      <c r="I12" s="7">
        <v>0.3736111111111111</v>
      </c>
      <c r="J12" s="7">
        <v>0.38642361111111106</v>
      </c>
      <c r="K12" s="7">
        <v>0.4</v>
      </c>
      <c r="L12" s="7"/>
      <c r="M12" s="7">
        <v>0.40902777777777777</v>
      </c>
      <c r="N12" s="7">
        <v>0.4138888888888889</v>
      </c>
      <c r="O12" s="7">
        <v>0.4222222222222222</v>
      </c>
      <c r="P12" s="7">
        <v>0.43472222222222223</v>
      </c>
      <c r="Q12" s="7">
        <v>0.4472337962962963</v>
      </c>
      <c r="R12" s="7">
        <v>0.4611111111111111</v>
      </c>
      <c r="S12" s="7"/>
      <c r="T12" s="7">
        <v>0.46458333333333335</v>
      </c>
      <c r="U12" s="7">
        <v>0.4701388888888889</v>
      </c>
      <c r="V12" s="7">
        <v>0.4770833333333333</v>
      </c>
      <c r="W12" s="7">
        <v>0.4909722222222222</v>
      </c>
      <c r="X12" s="7">
        <v>0.5031018518518519</v>
      </c>
      <c r="Y12" s="7">
        <f t="shared" si="0"/>
        <v>0.03850694444444441</v>
      </c>
      <c r="Z12" s="7">
        <f t="shared" si="1"/>
        <v>0.038206018518518514</v>
      </c>
      <c r="AA12" s="7">
        <f t="shared" si="2"/>
        <v>0.03851851851851851</v>
      </c>
      <c r="AB12" s="7">
        <f t="shared" si="3"/>
        <v>0.11523148148148143</v>
      </c>
      <c r="AC12" s="7">
        <f t="shared" si="4"/>
        <v>0</v>
      </c>
      <c r="AD12" s="7">
        <f t="shared" si="5"/>
        <v>0.11523148148148143</v>
      </c>
    </row>
    <row r="13" spans="1:30" ht="12.75">
      <c r="A13" s="5">
        <v>10</v>
      </c>
      <c r="B13" s="14" t="s">
        <v>159</v>
      </c>
      <c r="C13" s="5" t="s">
        <v>133</v>
      </c>
      <c r="D13" s="7">
        <v>0.34861111111111115</v>
      </c>
      <c r="E13" s="7">
        <v>0.3520833333333333</v>
      </c>
      <c r="F13" s="7"/>
      <c r="G13" s="7">
        <v>0.35694444444444445</v>
      </c>
      <c r="H13" s="7">
        <v>0.3638888888888889</v>
      </c>
      <c r="I13" s="7">
        <v>0.3756944444444445</v>
      </c>
      <c r="J13" s="7">
        <v>0.3872453703703704</v>
      </c>
      <c r="K13" s="7">
        <v>0.40069444444444446</v>
      </c>
      <c r="L13" s="7"/>
      <c r="M13" s="7">
        <v>0.41041666666666665</v>
      </c>
      <c r="N13" s="7">
        <v>0.4152777777777778</v>
      </c>
      <c r="O13" s="7">
        <v>0.4215277777777778</v>
      </c>
      <c r="P13" s="7">
        <v>0.43333333333333335</v>
      </c>
      <c r="Q13" s="7">
        <v>0.4442013888888889</v>
      </c>
      <c r="R13" s="7">
        <v>0.4576388888888889</v>
      </c>
      <c r="S13" s="7"/>
      <c r="T13" s="7">
        <v>0.4625</v>
      </c>
      <c r="U13" s="7">
        <v>0.4673611111111111</v>
      </c>
      <c r="V13" s="7">
        <v>0.47430555555555554</v>
      </c>
      <c r="W13" s="7">
        <v>0.49722222222222223</v>
      </c>
      <c r="X13" s="7">
        <v>0.5094907407407407</v>
      </c>
      <c r="Y13" s="7">
        <f t="shared" si="0"/>
        <v>0.035162037037037075</v>
      </c>
      <c r="Z13" s="7">
        <f t="shared" si="1"/>
        <v>0.03378472222222223</v>
      </c>
      <c r="AA13" s="7">
        <f t="shared" si="2"/>
        <v>0.04699074074074072</v>
      </c>
      <c r="AB13" s="7">
        <f t="shared" si="3"/>
        <v>0.11593750000000003</v>
      </c>
      <c r="AC13" s="7">
        <f t="shared" si="4"/>
        <v>0</v>
      </c>
      <c r="AD13" s="7">
        <f t="shared" si="5"/>
        <v>0.11593750000000003</v>
      </c>
    </row>
    <row r="14" spans="1:30" ht="12.75">
      <c r="A14" s="5">
        <v>11</v>
      </c>
      <c r="B14" s="14" t="s">
        <v>157</v>
      </c>
      <c r="C14" s="5" t="s">
        <v>133</v>
      </c>
      <c r="D14" s="7">
        <v>0.3458333333333334</v>
      </c>
      <c r="E14" s="7">
        <v>0.34930555555555554</v>
      </c>
      <c r="F14" s="7"/>
      <c r="G14" s="7">
        <v>0.3541666666666667</v>
      </c>
      <c r="H14" s="7">
        <v>0.36180555555555555</v>
      </c>
      <c r="I14" s="7">
        <v>0.3743055555555555</v>
      </c>
      <c r="J14" s="7">
        <v>0.3869444444444445</v>
      </c>
      <c r="K14" s="7">
        <v>0.40625</v>
      </c>
      <c r="L14" s="7">
        <v>0.004861111111111111</v>
      </c>
      <c r="M14" s="7">
        <v>0.4131944444444444</v>
      </c>
      <c r="N14" s="7">
        <v>0.41805555555555557</v>
      </c>
      <c r="O14" s="7">
        <v>0.42569444444444443</v>
      </c>
      <c r="P14" s="7">
        <v>0.4381944444444445</v>
      </c>
      <c r="Q14" s="7">
        <v>0.4515625</v>
      </c>
      <c r="R14" s="7">
        <v>0.46527777777777773</v>
      </c>
      <c r="S14" s="7"/>
      <c r="T14" s="7">
        <v>0.4673611111111111</v>
      </c>
      <c r="U14" s="7">
        <v>0.47222222222222227</v>
      </c>
      <c r="V14" s="7">
        <v>0.4791666666666667</v>
      </c>
      <c r="W14" s="7">
        <v>0.4916666666666667</v>
      </c>
      <c r="X14" s="7">
        <v>0.5044791666666667</v>
      </c>
      <c r="Y14" s="7">
        <f t="shared" si="0"/>
        <v>0.037638888888888944</v>
      </c>
      <c r="Z14" s="7">
        <f t="shared" si="1"/>
        <v>0.03836805555555556</v>
      </c>
      <c r="AA14" s="7">
        <f t="shared" si="2"/>
        <v>0.037118055555555585</v>
      </c>
      <c r="AB14" s="7">
        <f t="shared" si="3"/>
        <v>0.11312500000000009</v>
      </c>
      <c r="AC14" s="7">
        <f t="shared" si="4"/>
        <v>0.004861111111111111</v>
      </c>
      <c r="AD14" s="7">
        <f t="shared" si="5"/>
        <v>0.1179861111111112</v>
      </c>
    </row>
    <row r="15" spans="1:30" ht="12.75">
      <c r="A15" s="5">
        <v>12</v>
      </c>
      <c r="B15" s="14" t="s">
        <v>169</v>
      </c>
      <c r="C15" s="5" t="s">
        <v>133</v>
      </c>
      <c r="D15" s="7">
        <v>0.3513888888888889</v>
      </c>
      <c r="E15" s="7">
        <v>0.3548611111111111</v>
      </c>
      <c r="F15" s="7"/>
      <c r="G15" s="7">
        <v>0.3611111111111111</v>
      </c>
      <c r="H15" s="7">
        <v>0.37083333333333335</v>
      </c>
      <c r="I15" s="7">
        <v>0.38680555555555557</v>
      </c>
      <c r="J15" s="7">
        <v>0.40244212962962966</v>
      </c>
      <c r="K15" s="7">
        <v>0.4159722222222222</v>
      </c>
      <c r="L15" s="7"/>
      <c r="M15" s="7">
        <v>0.41944444444444445</v>
      </c>
      <c r="N15" s="7">
        <v>0.4263888888888889</v>
      </c>
      <c r="O15" s="7">
        <v>0.4354166666666666</v>
      </c>
      <c r="P15" s="7">
        <v>0.45069444444444445</v>
      </c>
      <c r="Q15" s="7">
        <v>0.46611111111111114</v>
      </c>
      <c r="R15" s="7">
        <v>0.4763888888888889</v>
      </c>
      <c r="S15" s="7">
        <v>0.003472222222222222</v>
      </c>
      <c r="T15" s="7">
        <v>0.4777777777777778</v>
      </c>
      <c r="U15" s="7">
        <v>0.4840277777777778</v>
      </c>
      <c r="V15" s="7">
        <v>0.4930555555555556</v>
      </c>
      <c r="W15" s="7">
        <v>0.5083333333333333</v>
      </c>
      <c r="X15" s="7">
        <v>0.5258101851851852</v>
      </c>
      <c r="Y15" s="7">
        <f t="shared" si="0"/>
        <v>0.047581018518518536</v>
      </c>
      <c r="Z15" s="7">
        <f t="shared" si="1"/>
        <v>0.04666666666666669</v>
      </c>
      <c r="AA15" s="7">
        <f t="shared" si="2"/>
        <v>0.048032407407407385</v>
      </c>
      <c r="AB15" s="7">
        <f t="shared" si="3"/>
        <v>0.1422800925925926</v>
      </c>
      <c r="AC15" s="7">
        <f t="shared" si="4"/>
        <v>0.003472222222222222</v>
      </c>
      <c r="AD15" s="7">
        <f t="shared" si="5"/>
        <v>0.14575231481481482</v>
      </c>
    </row>
    <row r="16" spans="1:30" ht="12.75">
      <c r="A16" s="5"/>
      <c r="B16" s="14" t="s">
        <v>218</v>
      </c>
      <c r="C16" s="5" t="s">
        <v>133</v>
      </c>
      <c r="D16" s="7">
        <v>0.3333333333333333</v>
      </c>
      <c r="E16" s="7">
        <v>0.3368055555555556</v>
      </c>
      <c r="F16" s="7"/>
      <c r="G16" s="7">
        <v>0.3416666666666666</v>
      </c>
      <c r="H16" s="7">
        <v>0.34791666666666665</v>
      </c>
      <c r="I16" s="7">
        <v>0.3625</v>
      </c>
      <c r="J16" s="5" t="s">
        <v>223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7"/>
      <c r="Z16" s="7"/>
      <c r="AA16" s="7"/>
      <c r="AB16" s="5"/>
      <c r="AC16" s="5"/>
      <c r="AD16" s="5"/>
    </row>
    <row r="17" spans="1:30" ht="12.75">
      <c r="A17" s="5"/>
      <c r="B17" s="14" t="s">
        <v>164</v>
      </c>
      <c r="C17" s="5" t="s">
        <v>133</v>
      </c>
      <c r="D17" s="7">
        <v>0.34722222222222227</v>
      </c>
      <c r="E17" s="7">
        <v>0.3506944444444444</v>
      </c>
      <c r="F17" s="7"/>
      <c r="G17" s="7">
        <v>0.35555555555555557</v>
      </c>
      <c r="H17" s="5" t="s">
        <v>223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"/>
      <c r="Z17" s="7"/>
      <c r="AA17" s="7"/>
      <c r="AB17" s="5"/>
      <c r="AC17" s="5"/>
      <c r="AD17" s="5"/>
    </row>
    <row r="18" spans="1:30" ht="12.75">
      <c r="A18" s="5"/>
      <c r="B18" s="14" t="s">
        <v>172</v>
      </c>
      <c r="C18" s="5" t="s">
        <v>133</v>
      </c>
      <c r="D18" s="5" t="s">
        <v>224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7"/>
      <c r="Z18" s="7"/>
      <c r="AA18" s="7"/>
      <c r="AB18" s="5"/>
      <c r="AC18" s="5"/>
      <c r="AD18" s="5"/>
    </row>
    <row r="19" spans="1:30" ht="12.75">
      <c r="A19" s="5"/>
      <c r="B19" s="14" t="s">
        <v>175</v>
      </c>
      <c r="C19" s="5" t="s">
        <v>133</v>
      </c>
      <c r="D19" s="5" t="s">
        <v>224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7"/>
      <c r="Z19" s="7"/>
      <c r="AA19" s="7"/>
      <c r="AB19" s="5"/>
      <c r="AC19" s="5"/>
      <c r="AD19" s="5"/>
    </row>
    <row r="21" spans="2:5" ht="15">
      <c r="B21" s="12" t="s">
        <v>94</v>
      </c>
      <c r="E21" s="12" t="s">
        <v>95</v>
      </c>
    </row>
    <row r="22" spans="2:5" ht="15">
      <c r="B22" s="12" t="s">
        <v>96</v>
      </c>
      <c r="E22" s="12" t="s">
        <v>97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25390625" style="0" bestFit="1" customWidth="1"/>
    <col min="2" max="2" width="75.875" style="0" bestFit="1" customWidth="1"/>
    <col min="3" max="3" width="9.625" style="0" bestFit="1" customWidth="1"/>
    <col min="4" max="6" width="20.75390625" style="0" customWidth="1"/>
  </cols>
  <sheetData>
    <row r="1" ht="81" customHeight="1"/>
    <row r="2" spans="1:6" ht="38.25" customHeight="1">
      <c r="A2" s="40" t="s">
        <v>302</v>
      </c>
      <c r="B2" s="40"/>
      <c r="C2" s="40"/>
      <c r="D2" s="40"/>
      <c r="E2" s="40"/>
      <c r="F2" s="40"/>
    </row>
    <row r="3" spans="1:6" ht="29.25" customHeight="1">
      <c r="A3" s="20" t="s">
        <v>93</v>
      </c>
      <c r="B3" s="21" t="s">
        <v>91</v>
      </c>
      <c r="C3" s="20" t="s">
        <v>0</v>
      </c>
      <c r="D3" s="3" t="s">
        <v>296</v>
      </c>
      <c r="E3" s="3" t="s">
        <v>297</v>
      </c>
      <c r="F3" s="3" t="s">
        <v>298</v>
      </c>
    </row>
    <row r="4" spans="1:6" ht="15">
      <c r="A4" s="22">
        <v>1</v>
      </c>
      <c r="B4" s="23" t="s">
        <v>139</v>
      </c>
      <c r="C4" s="22" t="s">
        <v>133</v>
      </c>
      <c r="D4" s="35">
        <v>0.5373460648148148</v>
      </c>
      <c r="E4" s="35">
        <v>0.5394409722222222</v>
      </c>
      <c r="F4" s="35">
        <f aca="true" t="shared" si="0" ref="F4:F12">E4-D4</f>
        <v>0.002094907407407365</v>
      </c>
    </row>
    <row r="5" spans="1:6" ht="15">
      <c r="A5" s="22">
        <v>2</v>
      </c>
      <c r="B5" s="23" t="s">
        <v>136</v>
      </c>
      <c r="C5" s="22" t="s">
        <v>133</v>
      </c>
      <c r="D5" s="35">
        <v>0.5373460648148148</v>
      </c>
      <c r="E5" s="35">
        <v>0.5394826388888889</v>
      </c>
      <c r="F5" s="35">
        <f>E5-D5</f>
        <v>0.0021365740740740824</v>
      </c>
    </row>
    <row r="6" spans="1:6" ht="15">
      <c r="A6" s="22"/>
      <c r="B6" s="23" t="s">
        <v>148</v>
      </c>
      <c r="C6" s="22" t="s">
        <v>133</v>
      </c>
      <c r="D6" s="35">
        <v>0.5259409722222222</v>
      </c>
      <c r="E6" s="35">
        <v>0.5280775462962963</v>
      </c>
      <c r="F6" s="35">
        <f t="shared" si="0"/>
        <v>0.0021365740740740824</v>
      </c>
    </row>
    <row r="7" spans="1:6" ht="15">
      <c r="A7" s="22">
        <v>4</v>
      </c>
      <c r="B7" s="23" t="s">
        <v>145</v>
      </c>
      <c r="C7" s="22" t="s">
        <v>133</v>
      </c>
      <c r="D7" s="35">
        <v>0.5337384259259259</v>
      </c>
      <c r="E7" s="35">
        <v>0.53590625</v>
      </c>
      <c r="F7" s="35">
        <f t="shared" si="0"/>
        <v>0.0021678240740741206</v>
      </c>
    </row>
    <row r="8" spans="1:6" ht="15">
      <c r="A8" s="22">
        <v>5</v>
      </c>
      <c r="B8" s="23" t="s">
        <v>161</v>
      </c>
      <c r="C8" s="22" t="s">
        <v>133</v>
      </c>
      <c r="D8" s="35">
        <v>0.5301296296296296</v>
      </c>
      <c r="E8" s="35">
        <v>0.532332175925926</v>
      </c>
      <c r="F8" s="35">
        <f t="shared" si="0"/>
        <v>0.0022025462962963482</v>
      </c>
    </row>
    <row r="9" spans="1:6" ht="15">
      <c r="A9" s="22">
        <v>6</v>
      </c>
      <c r="B9" s="23" t="s">
        <v>159</v>
      </c>
      <c r="C9" s="22" t="s">
        <v>133</v>
      </c>
      <c r="D9" s="35">
        <v>0.5225172453703704</v>
      </c>
      <c r="E9" s="35">
        <v>0.5247314814814815</v>
      </c>
      <c r="F9" s="35">
        <f t="shared" si="0"/>
        <v>0.0022142361111111564</v>
      </c>
    </row>
    <row r="10" spans="1:6" ht="15">
      <c r="A10" s="22">
        <v>7</v>
      </c>
      <c r="B10" s="23" t="s">
        <v>142</v>
      </c>
      <c r="C10" s="22" t="s">
        <v>133</v>
      </c>
      <c r="D10" s="35">
        <v>0.5337372685185185</v>
      </c>
      <c r="E10" s="35">
        <v>0.5359768518518518</v>
      </c>
      <c r="F10" s="35">
        <f t="shared" si="0"/>
        <v>0.002239583333333295</v>
      </c>
    </row>
    <row r="11" spans="1:6" ht="15">
      <c r="A11" s="22">
        <v>8</v>
      </c>
      <c r="B11" s="23" t="s">
        <v>154</v>
      </c>
      <c r="C11" s="22" t="s">
        <v>133</v>
      </c>
      <c r="D11" s="35">
        <v>0.5259386574074074</v>
      </c>
      <c r="E11" s="35">
        <v>0.5282627314814815</v>
      </c>
      <c r="F11" s="35">
        <f t="shared" si="0"/>
        <v>0.0023240740740740895</v>
      </c>
    </row>
    <row r="12" spans="1:6" ht="15">
      <c r="A12" s="22">
        <v>9</v>
      </c>
      <c r="B12" s="23" t="s">
        <v>151</v>
      </c>
      <c r="C12" s="22" t="s">
        <v>133</v>
      </c>
      <c r="D12" s="35">
        <v>0.5301273148148148</v>
      </c>
      <c r="E12" s="35">
        <v>0.5324768518518518</v>
      </c>
      <c r="F12" s="35">
        <f t="shared" si="0"/>
        <v>0.0023495370370369972</v>
      </c>
    </row>
    <row r="13" spans="1:6" ht="15">
      <c r="A13" s="22"/>
      <c r="B13" s="23" t="s">
        <v>166</v>
      </c>
      <c r="C13" s="22" t="s">
        <v>133</v>
      </c>
      <c r="D13" s="35"/>
      <c r="E13" s="36"/>
      <c r="F13" s="35" t="s">
        <v>223</v>
      </c>
    </row>
    <row r="14" spans="1:6" ht="15">
      <c r="A14" s="22"/>
      <c r="B14" s="23" t="s">
        <v>157</v>
      </c>
      <c r="C14" s="22" t="s">
        <v>133</v>
      </c>
      <c r="D14" s="35"/>
      <c r="E14" s="35"/>
      <c r="F14" s="35" t="s">
        <v>303</v>
      </c>
    </row>
    <row r="15" spans="1:6" ht="15">
      <c r="A15" s="22"/>
      <c r="B15" s="23" t="s">
        <v>169</v>
      </c>
      <c r="C15" s="22" t="s">
        <v>133</v>
      </c>
      <c r="D15" s="35"/>
      <c r="E15" s="35"/>
      <c r="F15" s="35" t="s">
        <v>303</v>
      </c>
    </row>
    <row r="16" spans="1:6" ht="15">
      <c r="A16" s="22"/>
      <c r="B16" s="23" t="s">
        <v>218</v>
      </c>
      <c r="C16" s="22" t="s">
        <v>133</v>
      </c>
      <c r="D16" s="35"/>
      <c r="E16" s="35"/>
      <c r="F16" s="35" t="s">
        <v>303</v>
      </c>
    </row>
    <row r="17" spans="1:6" ht="15">
      <c r="A17" s="22"/>
      <c r="B17" s="23" t="s">
        <v>164</v>
      </c>
      <c r="C17" s="22" t="s">
        <v>133</v>
      </c>
      <c r="D17" s="35"/>
      <c r="E17" s="35"/>
      <c r="F17" s="35" t="s">
        <v>303</v>
      </c>
    </row>
    <row r="18" spans="1:6" ht="15">
      <c r="A18" s="22"/>
      <c r="B18" s="23" t="s">
        <v>172</v>
      </c>
      <c r="C18" s="22" t="s">
        <v>133</v>
      </c>
      <c r="D18" s="35"/>
      <c r="E18" s="35"/>
      <c r="F18" s="35" t="s">
        <v>303</v>
      </c>
    </row>
    <row r="19" spans="1:6" ht="15">
      <c r="A19" s="22"/>
      <c r="B19" s="23" t="s">
        <v>175</v>
      </c>
      <c r="C19" s="22" t="s">
        <v>133</v>
      </c>
      <c r="D19" s="35"/>
      <c r="E19" s="35"/>
      <c r="F19" s="35" t="s">
        <v>303</v>
      </c>
    </row>
    <row r="21" spans="2:4" ht="15">
      <c r="B21" s="12" t="s">
        <v>94</v>
      </c>
      <c r="D21" s="12" t="s">
        <v>95</v>
      </c>
    </row>
    <row r="22" spans="2:4" ht="15">
      <c r="B22" s="12" t="s">
        <v>96</v>
      </c>
      <c r="D22" s="12" t="s">
        <v>97</v>
      </c>
    </row>
  </sheetData>
  <mergeCells count="1">
    <mergeCell ref="A2:F2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25390625" style="0" bestFit="1" customWidth="1"/>
    <col min="2" max="2" width="75.875" style="0" bestFit="1" customWidth="1"/>
    <col min="3" max="3" width="9.625" style="0" bestFit="1" customWidth="1"/>
    <col min="4" max="4" width="14.75390625" style="0" customWidth="1"/>
    <col min="5" max="5" width="15.125" style="0" customWidth="1"/>
    <col min="6" max="6" width="10.75390625" style="0" bestFit="1" customWidth="1"/>
    <col min="7" max="7" width="17.75390625" style="0" bestFit="1" customWidth="1"/>
    <col min="9" max="9" width="12.375" style="0" bestFit="1" customWidth="1"/>
  </cols>
  <sheetData>
    <row r="1" ht="81" customHeight="1"/>
    <row r="2" spans="1:10" ht="38.25" customHeight="1">
      <c r="A2" s="40" t="s">
        <v>295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45">
      <c r="A3" s="20" t="s">
        <v>93</v>
      </c>
      <c r="B3" s="21" t="s">
        <v>91</v>
      </c>
      <c r="C3" s="20" t="s">
        <v>0</v>
      </c>
      <c r="D3" s="20" t="s">
        <v>233</v>
      </c>
      <c r="E3" s="20" t="s">
        <v>234</v>
      </c>
      <c r="F3" s="20" t="s">
        <v>41</v>
      </c>
      <c r="G3" s="20" t="s">
        <v>341</v>
      </c>
      <c r="H3" s="20" t="s">
        <v>237</v>
      </c>
      <c r="I3" s="20" t="s">
        <v>361</v>
      </c>
      <c r="J3" s="20" t="s">
        <v>237</v>
      </c>
    </row>
    <row r="4" spans="1:10" ht="15">
      <c r="A4" s="22">
        <v>1</v>
      </c>
      <c r="B4" s="23" t="s">
        <v>136</v>
      </c>
      <c r="C4" s="22" t="s">
        <v>133</v>
      </c>
      <c r="D4" s="24">
        <v>0.14648148148148155</v>
      </c>
      <c r="E4" s="25">
        <v>0.09909722222222223</v>
      </c>
      <c r="F4" s="24">
        <f aca="true" t="shared" si="0" ref="F4:F15">E4+D4</f>
        <v>0.24557870370370377</v>
      </c>
      <c r="G4" s="38">
        <v>1</v>
      </c>
      <c r="H4" s="22">
        <f>10*1.25</f>
        <v>12.5</v>
      </c>
      <c r="I4" s="38">
        <v>1</v>
      </c>
      <c r="J4" s="22">
        <f>10*1.25</f>
        <v>12.5</v>
      </c>
    </row>
    <row r="5" spans="1:10" ht="15">
      <c r="A5" s="22">
        <v>2</v>
      </c>
      <c r="B5" s="23" t="s">
        <v>139</v>
      </c>
      <c r="C5" s="22" t="s">
        <v>133</v>
      </c>
      <c r="D5" s="24">
        <v>0.14810185185185187</v>
      </c>
      <c r="E5" s="25">
        <v>0.09766203703703696</v>
      </c>
      <c r="F5" s="24">
        <f>E5+D5</f>
        <v>0.24576388888888884</v>
      </c>
      <c r="G5" s="38">
        <v>2</v>
      </c>
      <c r="H5" s="22">
        <f>8*1.25</f>
        <v>10</v>
      </c>
      <c r="I5" s="38">
        <v>2</v>
      </c>
      <c r="J5" s="22">
        <f>8*1.25</f>
        <v>10</v>
      </c>
    </row>
    <row r="6" spans="1:10" ht="15">
      <c r="A6" s="22">
        <v>3</v>
      </c>
      <c r="B6" s="23" t="s">
        <v>142</v>
      </c>
      <c r="C6" s="22" t="s">
        <v>133</v>
      </c>
      <c r="D6" s="24">
        <v>0.1558680555555556</v>
      </c>
      <c r="E6" s="25">
        <v>0.1051157407407407</v>
      </c>
      <c r="F6" s="24">
        <f t="shared" si="0"/>
        <v>0.2609837962962963</v>
      </c>
      <c r="G6" s="38">
        <v>3</v>
      </c>
      <c r="H6" s="22">
        <f>6*1.25</f>
        <v>7.5</v>
      </c>
      <c r="I6" s="38">
        <v>3</v>
      </c>
      <c r="J6" s="22">
        <f>6*1.25</f>
        <v>7.5</v>
      </c>
    </row>
    <row r="7" spans="1:10" ht="15">
      <c r="A7" s="22">
        <v>4</v>
      </c>
      <c r="B7" s="23" t="s">
        <v>145</v>
      </c>
      <c r="C7" s="22" t="s">
        <v>133</v>
      </c>
      <c r="D7" s="24">
        <v>0.1560763888888888</v>
      </c>
      <c r="E7" s="25">
        <v>0.10935185185185181</v>
      </c>
      <c r="F7" s="24">
        <f t="shared" si="0"/>
        <v>0.2654282407407406</v>
      </c>
      <c r="G7" s="38">
        <v>4</v>
      </c>
      <c r="H7" s="22">
        <f>5*1.25</f>
        <v>6.25</v>
      </c>
      <c r="I7" s="38">
        <v>4</v>
      </c>
      <c r="J7" s="22">
        <f>5*1.25</f>
        <v>6.25</v>
      </c>
    </row>
    <row r="8" spans="1:10" ht="15">
      <c r="A8" s="22">
        <v>5</v>
      </c>
      <c r="B8" s="23" t="s">
        <v>151</v>
      </c>
      <c r="C8" s="22" t="s">
        <v>133</v>
      </c>
      <c r="D8" s="24">
        <v>0.16412037037037025</v>
      </c>
      <c r="E8" s="25">
        <v>0.1070370370370371</v>
      </c>
      <c r="F8" s="24">
        <f t="shared" si="0"/>
        <v>0.27115740740740735</v>
      </c>
      <c r="G8" s="38">
        <v>5</v>
      </c>
      <c r="H8" s="22">
        <f>4*1.25</f>
        <v>5</v>
      </c>
      <c r="I8" s="38">
        <v>5</v>
      </c>
      <c r="J8" s="22">
        <f>4*1.25</f>
        <v>5</v>
      </c>
    </row>
    <row r="9" spans="1:10" ht="15">
      <c r="A9" s="22">
        <v>6</v>
      </c>
      <c r="B9" s="23" t="s">
        <v>161</v>
      </c>
      <c r="C9" s="22" t="s">
        <v>133</v>
      </c>
      <c r="D9" s="24">
        <v>0.16472222222222216</v>
      </c>
      <c r="E9" s="25">
        <v>0.10783564814814811</v>
      </c>
      <c r="F9" s="24">
        <f t="shared" si="0"/>
        <v>0.27255787037037027</v>
      </c>
      <c r="G9" s="38">
        <v>6</v>
      </c>
      <c r="H9" s="22">
        <f>3*1.25</f>
        <v>3.75</v>
      </c>
      <c r="I9" s="38">
        <v>6</v>
      </c>
      <c r="J9" s="22">
        <f>3*1.25</f>
        <v>3.75</v>
      </c>
    </row>
    <row r="10" spans="1:10" ht="15">
      <c r="A10" s="22">
        <v>7</v>
      </c>
      <c r="B10" s="23" t="s">
        <v>148</v>
      </c>
      <c r="C10" s="22" t="s">
        <v>133</v>
      </c>
      <c r="D10" s="24">
        <v>0.16207175925925948</v>
      </c>
      <c r="E10" s="25">
        <v>0.11055555555555552</v>
      </c>
      <c r="F10" s="24">
        <f t="shared" si="0"/>
        <v>0.272627314814815</v>
      </c>
      <c r="G10" s="38">
        <v>7</v>
      </c>
      <c r="H10" s="22">
        <f>2*1.25</f>
        <v>2.5</v>
      </c>
      <c r="I10" s="38">
        <v>7</v>
      </c>
      <c r="J10" s="22">
        <f>2*1.25</f>
        <v>2.5</v>
      </c>
    </row>
    <row r="11" spans="1:10" ht="15">
      <c r="A11" s="22">
        <v>8</v>
      </c>
      <c r="B11" s="23" t="s">
        <v>154</v>
      </c>
      <c r="C11" s="22" t="s">
        <v>133</v>
      </c>
      <c r="D11" s="24">
        <v>0.16611111111111115</v>
      </c>
      <c r="E11" s="25">
        <v>0.11523148148148143</v>
      </c>
      <c r="F11" s="24">
        <f t="shared" si="0"/>
        <v>0.2813425925925926</v>
      </c>
      <c r="G11" s="38">
        <v>8</v>
      </c>
      <c r="H11" s="22">
        <f>1*1.25</f>
        <v>1.25</v>
      </c>
      <c r="I11" s="38">
        <v>8</v>
      </c>
      <c r="J11" s="22">
        <f>1*1.25</f>
        <v>1.25</v>
      </c>
    </row>
    <row r="12" spans="1:10" ht="15">
      <c r="A12" s="22">
        <v>9</v>
      </c>
      <c r="B12" s="23" t="s">
        <v>157</v>
      </c>
      <c r="C12" s="22" t="s">
        <v>133</v>
      </c>
      <c r="D12" s="24">
        <v>0.17107638888888882</v>
      </c>
      <c r="E12" s="25">
        <v>0.1179861111111112</v>
      </c>
      <c r="F12" s="24">
        <f t="shared" si="0"/>
        <v>0.2890625</v>
      </c>
      <c r="G12" s="38">
        <v>9</v>
      </c>
      <c r="H12" s="22"/>
      <c r="I12" s="38">
        <v>9</v>
      </c>
      <c r="J12" s="22"/>
    </row>
    <row r="13" spans="1:10" ht="15">
      <c r="A13" s="22">
        <v>10</v>
      </c>
      <c r="B13" s="23" t="s">
        <v>159</v>
      </c>
      <c r="C13" s="22" t="s">
        <v>133</v>
      </c>
      <c r="D13" s="24">
        <v>0.17773148148148155</v>
      </c>
      <c r="E13" s="25">
        <v>0.1159375</v>
      </c>
      <c r="F13" s="24">
        <f t="shared" si="0"/>
        <v>0.2936689814814816</v>
      </c>
      <c r="G13" s="38">
        <v>10</v>
      </c>
      <c r="H13" s="22"/>
      <c r="I13" s="38">
        <v>10</v>
      </c>
      <c r="J13" s="22"/>
    </row>
    <row r="14" spans="1:10" ht="15">
      <c r="A14" s="22">
        <v>11</v>
      </c>
      <c r="B14" s="23" t="s">
        <v>166</v>
      </c>
      <c r="C14" s="22" t="s">
        <v>133</v>
      </c>
      <c r="D14" s="24">
        <v>0.1885069444444445</v>
      </c>
      <c r="E14" s="25">
        <v>0.11383101851851857</v>
      </c>
      <c r="F14" s="24">
        <f t="shared" si="0"/>
        <v>0.30233796296296306</v>
      </c>
      <c r="G14" s="38">
        <v>11</v>
      </c>
      <c r="H14" s="22"/>
      <c r="I14" s="38">
        <v>11</v>
      </c>
      <c r="J14" s="22"/>
    </row>
    <row r="15" spans="1:10" ht="15">
      <c r="A15" s="22">
        <v>12</v>
      </c>
      <c r="B15" s="23" t="s">
        <v>169</v>
      </c>
      <c r="C15" s="22" t="s">
        <v>133</v>
      </c>
      <c r="D15" s="24">
        <v>0.6921180555555557</v>
      </c>
      <c r="E15" s="25">
        <v>0.14575231481481482</v>
      </c>
      <c r="F15" s="24">
        <f t="shared" si="0"/>
        <v>0.8378703703703705</v>
      </c>
      <c r="G15" s="38">
        <v>12</v>
      </c>
      <c r="H15" s="22"/>
      <c r="I15" s="38">
        <v>12</v>
      </c>
      <c r="J15" s="22"/>
    </row>
    <row r="16" spans="1:10" ht="15">
      <c r="A16" s="22"/>
      <c r="B16" s="23" t="s">
        <v>218</v>
      </c>
      <c r="C16" s="22" t="s">
        <v>133</v>
      </c>
      <c r="D16" s="24">
        <v>0.14372685185185174</v>
      </c>
      <c r="E16" s="22" t="s">
        <v>223</v>
      </c>
      <c r="F16" s="22" t="s">
        <v>223</v>
      </c>
      <c r="G16" s="22"/>
      <c r="H16" s="22"/>
      <c r="I16" s="22"/>
      <c r="J16" s="22"/>
    </row>
    <row r="17" spans="1:10" ht="15">
      <c r="A17" s="22"/>
      <c r="B17" s="23" t="s">
        <v>164</v>
      </c>
      <c r="C17" s="22" t="s">
        <v>133</v>
      </c>
      <c r="D17" s="24">
        <v>0.17675925925925945</v>
      </c>
      <c r="E17" s="22" t="s">
        <v>223</v>
      </c>
      <c r="F17" s="22" t="s">
        <v>223</v>
      </c>
      <c r="G17" s="22"/>
      <c r="H17" s="22"/>
      <c r="I17" s="22"/>
      <c r="J17" s="22"/>
    </row>
    <row r="18" spans="1:10" ht="15">
      <c r="A18" s="22"/>
      <c r="B18" s="23" t="s">
        <v>172</v>
      </c>
      <c r="C18" s="22" t="s">
        <v>133</v>
      </c>
      <c r="D18" s="24">
        <v>0.8338425925925926</v>
      </c>
      <c r="E18" s="22" t="s">
        <v>224</v>
      </c>
      <c r="F18" s="22" t="s">
        <v>223</v>
      </c>
      <c r="G18" s="22"/>
      <c r="H18" s="22"/>
      <c r="I18" s="22"/>
      <c r="J18" s="22"/>
    </row>
    <row r="19" spans="1:10" ht="15">
      <c r="A19" s="22"/>
      <c r="B19" s="23" t="s">
        <v>175</v>
      </c>
      <c r="C19" s="22" t="s">
        <v>133</v>
      </c>
      <c r="D19" s="24">
        <v>1.9583333333333333</v>
      </c>
      <c r="E19" s="22" t="s">
        <v>224</v>
      </c>
      <c r="F19" s="22" t="s">
        <v>223</v>
      </c>
      <c r="G19" s="22"/>
      <c r="H19" s="22"/>
      <c r="I19" s="22"/>
      <c r="J19" s="22"/>
    </row>
    <row r="21" spans="2:4" ht="15">
      <c r="B21" s="12" t="s">
        <v>94</v>
      </c>
      <c r="D21" s="12" t="s">
        <v>95</v>
      </c>
    </row>
    <row r="22" spans="2:4" ht="15">
      <c r="B22" s="12" t="s">
        <v>96</v>
      </c>
      <c r="D22" s="12" t="s">
        <v>97</v>
      </c>
    </row>
  </sheetData>
  <mergeCells count="1">
    <mergeCell ref="A2:J2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L30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7.00390625" style="0" bestFit="1" customWidth="1"/>
    <col min="2" max="2" width="22.25390625" style="0" customWidth="1"/>
    <col min="3" max="3" width="15.375" style="0" bestFit="1" customWidth="1"/>
    <col min="4" max="4" width="16.625" style="0" customWidth="1"/>
    <col min="5" max="5" width="15.375" style="0" bestFit="1" customWidth="1"/>
    <col min="6" max="6" width="6.25390625" style="0" bestFit="1" customWidth="1"/>
    <col min="7" max="7" width="23.375" style="0" customWidth="1"/>
    <col min="8" max="8" width="15.875" style="0" customWidth="1"/>
    <col min="9" max="9" width="9.00390625" style="0" customWidth="1"/>
    <col min="11" max="11" width="13.125" style="0" customWidth="1"/>
  </cols>
  <sheetData>
    <row r="5" spans="1:9" ht="31.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12" ht="18">
      <c r="A6" s="46" t="s">
        <v>294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7"/>
    </row>
    <row r="7" spans="1:11" ht="18">
      <c r="A7" s="44" t="s">
        <v>364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5">
      <c r="A8" s="45" t="s">
        <v>363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ht="13.5" thickBot="1"/>
    <row r="10" spans="1:11" ht="15" customHeight="1" thickBot="1">
      <c r="A10" s="42" t="s">
        <v>238</v>
      </c>
      <c r="B10" s="47" t="s">
        <v>239</v>
      </c>
      <c r="C10" s="47"/>
      <c r="D10" s="47" t="s">
        <v>240</v>
      </c>
      <c r="E10" s="47"/>
      <c r="F10" s="47" t="s">
        <v>241</v>
      </c>
      <c r="G10" s="47"/>
      <c r="H10" s="47"/>
      <c r="I10" s="42" t="s">
        <v>275</v>
      </c>
      <c r="J10" s="42" t="s">
        <v>237</v>
      </c>
      <c r="K10" s="42" t="s">
        <v>276</v>
      </c>
    </row>
    <row r="11" spans="1:11" ht="15" customHeight="1" thickBot="1">
      <c r="A11" s="42"/>
      <c r="B11" s="31" t="s">
        <v>242</v>
      </c>
      <c r="C11" s="42" t="s">
        <v>243</v>
      </c>
      <c r="D11" s="31" t="s">
        <v>244</v>
      </c>
      <c r="E11" s="42" t="s">
        <v>243</v>
      </c>
      <c r="F11" s="42" t="s">
        <v>245</v>
      </c>
      <c r="G11" s="42" t="s">
        <v>244</v>
      </c>
      <c r="H11" s="42" t="s">
        <v>277</v>
      </c>
      <c r="I11" s="42"/>
      <c r="J11" s="42"/>
      <c r="K11" s="42"/>
    </row>
    <row r="12" spans="1:11" ht="15" customHeight="1" thickBot="1">
      <c r="A12" s="42"/>
      <c r="B12" s="31" t="s">
        <v>246</v>
      </c>
      <c r="C12" s="42"/>
      <c r="D12" s="31" t="s">
        <v>246</v>
      </c>
      <c r="E12" s="42"/>
      <c r="F12" s="42"/>
      <c r="G12" s="42"/>
      <c r="H12" s="42"/>
      <c r="I12" s="42"/>
      <c r="J12" s="42"/>
      <c r="K12" s="42"/>
    </row>
    <row r="13" spans="1:11" ht="26.25" thickBot="1">
      <c r="A13" s="41">
        <v>1</v>
      </c>
      <c r="B13" s="41" t="s">
        <v>252</v>
      </c>
      <c r="C13" s="41" t="s">
        <v>248</v>
      </c>
      <c r="D13" s="41" t="s">
        <v>253</v>
      </c>
      <c r="E13" s="41" t="s">
        <v>248</v>
      </c>
      <c r="F13" s="30">
        <v>202</v>
      </c>
      <c r="G13" s="28" t="s">
        <v>254</v>
      </c>
      <c r="H13" s="28">
        <v>3</v>
      </c>
      <c r="I13" s="32" t="s">
        <v>279</v>
      </c>
      <c r="J13" s="29">
        <v>10</v>
      </c>
      <c r="K13" s="41" t="s">
        <v>289</v>
      </c>
    </row>
    <row r="14" spans="1:11" ht="26.25" thickBot="1">
      <c r="A14" s="41"/>
      <c r="B14" s="41"/>
      <c r="C14" s="41"/>
      <c r="D14" s="41"/>
      <c r="E14" s="41"/>
      <c r="F14" s="30">
        <v>204</v>
      </c>
      <c r="G14" s="28" t="s">
        <v>255</v>
      </c>
      <c r="H14" s="28">
        <v>3</v>
      </c>
      <c r="I14" s="32" t="s">
        <v>282</v>
      </c>
      <c r="J14" s="29">
        <v>5</v>
      </c>
      <c r="K14" s="41"/>
    </row>
    <row r="15" spans="1:11" ht="26.25" thickBot="1">
      <c r="A15" s="41"/>
      <c r="B15" s="41"/>
      <c r="C15" s="41"/>
      <c r="D15" s="41"/>
      <c r="E15" s="41"/>
      <c r="F15" s="30">
        <v>206</v>
      </c>
      <c r="G15" s="28" t="s">
        <v>256</v>
      </c>
      <c r="H15" s="28">
        <v>3</v>
      </c>
      <c r="I15" s="32" t="s">
        <v>281</v>
      </c>
      <c r="J15" s="29">
        <v>6.25</v>
      </c>
      <c r="K15" s="41"/>
    </row>
    <row r="16" spans="1:11" ht="26.25" thickBot="1">
      <c r="A16" s="41"/>
      <c r="B16" s="41"/>
      <c r="C16" s="41"/>
      <c r="D16" s="41"/>
      <c r="E16" s="41"/>
      <c r="F16" s="30">
        <v>210</v>
      </c>
      <c r="G16" s="28" t="s">
        <v>257</v>
      </c>
      <c r="H16" s="28">
        <v>3</v>
      </c>
      <c r="I16" s="32" t="s">
        <v>286</v>
      </c>
      <c r="J16" s="29">
        <v>0</v>
      </c>
      <c r="K16" s="41"/>
    </row>
    <row r="17" spans="1:11" ht="26.25" thickBot="1">
      <c r="A17" s="41"/>
      <c r="B17" s="41"/>
      <c r="C17" s="41"/>
      <c r="D17" s="41"/>
      <c r="E17" s="41"/>
      <c r="F17" s="30">
        <v>222</v>
      </c>
      <c r="G17" s="28" t="s">
        <v>258</v>
      </c>
      <c r="H17" s="28">
        <v>3</v>
      </c>
      <c r="I17" s="32" t="s">
        <v>284</v>
      </c>
      <c r="J17" s="29">
        <v>2.5</v>
      </c>
      <c r="K17" s="41"/>
    </row>
    <row r="18" spans="1:11" ht="26.25" thickBot="1">
      <c r="A18" s="41">
        <v>2</v>
      </c>
      <c r="B18" s="41" t="s">
        <v>264</v>
      </c>
      <c r="C18" s="41" t="s">
        <v>265</v>
      </c>
      <c r="D18" s="41" t="s">
        <v>261</v>
      </c>
      <c r="E18" s="41" t="s">
        <v>260</v>
      </c>
      <c r="F18" s="30">
        <v>208</v>
      </c>
      <c r="G18" s="28" t="s">
        <v>266</v>
      </c>
      <c r="H18" s="28">
        <v>3</v>
      </c>
      <c r="I18" s="32" t="s">
        <v>278</v>
      </c>
      <c r="J18" s="29">
        <v>12.5</v>
      </c>
      <c r="K18" s="41" t="s">
        <v>290</v>
      </c>
    </row>
    <row r="19" spans="1:11" ht="26.25" thickBot="1">
      <c r="A19" s="41"/>
      <c r="B19" s="41"/>
      <c r="C19" s="41"/>
      <c r="D19" s="41"/>
      <c r="E19" s="41"/>
      <c r="F19" s="30">
        <v>209</v>
      </c>
      <c r="G19" s="28" t="s">
        <v>267</v>
      </c>
      <c r="H19" s="28">
        <v>3</v>
      </c>
      <c r="I19" s="32" t="s">
        <v>223</v>
      </c>
      <c r="J19" s="29">
        <v>0</v>
      </c>
      <c r="K19" s="41"/>
    </row>
    <row r="20" spans="1:11" ht="26.25" thickBot="1">
      <c r="A20" s="41"/>
      <c r="B20" s="41"/>
      <c r="C20" s="41"/>
      <c r="D20" s="41"/>
      <c r="E20" s="41"/>
      <c r="F20" s="30">
        <v>214</v>
      </c>
      <c r="G20" s="28" t="s">
        <v>268</v>
      </c>
      <c r="H20" s="28">
        <v>3</v>
      </c>
      <c r="I20" s="32" t="s">
        <v>223</v>
      </c>
      <c r="J20" s="29">
        <v>0</v>
      </c>
      <c r="K20" s="41"/>
    </row>
    <row r="21" spans="1:11" ht="26.25" thickBot="1">
      <c r="A21" s="41">
        <v>3</v>
      </c>
      <c r="B21" s="41" t="s">
        <v>259</v>
      </c>
      <c r="C21" s="41" t="s">
        <v>260</v>
      </c>
      <c r="D21" s="41" t="s">
        <v>261</v>
      </c>
      <c r="E21" s="41" t="s">
        <v>260</v>
      </c>
      <c r="F21" s="30">
        <v>203</v>
      </c>
      <c r="G21" s="28" t="s">
        <v>262</v>
      </c>
      <c r="H21" s="28">
        <v>3</v>
      </c>
      <c r="I21" s="32" t="s">
        <v>280</v>
      </c>
      <c r="J21" s="29">
        <v>7.5</v>
      </c>
      <c r="K21" s="41" t="s">
        <v>291</v>
      </c>
    </row>
    <row r="22" spans="1:11" ht="26.25" thickBot="1">
      <c r="A22" s="41"/>
      <c r="B22" s="41"/>
      <c r="C22" s="41"/>
      <c r="D22" s="41"/>
      <c r="E22" s="41"/>
      <c r="F22" s="30">
        <v>215</v>
      </c>
      <c r="G22" s="28" t="s">
        <v>263</v>
      </c>
      <c r="H22" s="28">
        <v>3</v>
      </c>
      <c r="I22" s="32" t="s">
        <v>288</v>
      </c>
      <c r="J22" s="29">
        <v>0</v>
      </c>
      <c r="K22" s="41"/>
    </row>
    <row r="23" spans="1:11" ht="26.25" thickBot="1">
      <c r="A23" s="41">
        <v>4</v>
      </c>
      <c r="B23" s="41" t="s">
        <v>247</v>
      </c>
      <c r="C23" s="41" t="s">
        <v>248</v>
      </c>
      <c r="D23" s="41" t="s">
        <v>249</v>
      </c>
      <c r="E23" s="41" t="s">
        <v>248</v>
      </c>
      <c r="F23" s="29">
        <v>201</v>
      </c>
      <c r="G23" s="28" t="s">
        <v>250</v>
      </c>
      <c r="H23" s="28">
        <v>3</v>
      </c>
      <c r="I23" s="32" t="s">
        <v>223</v>
      </c>
      <c r="J23" s="29">
        <v>0</v>
      </c>
      <c r="K23" s="41" t="s">
        <v>292</v>
      </c>
    </row>
    <row r="24" spans="1:11" ht="26.25" thickBot="1">
      <c r="A24" s="41"/>
      <c r="B24" s="41"/>
      <c r="C24" s="41"/>
      <c r="D24" s="41"/>
      <c r="E24" s="41"/>
      <c r="F24" s="29">
        <v>207</v>
      </c>
      <c r="G24" s="28" t="s">
        <v>251</v>
      </c>
      <c r="H24" s="28">
        <v>3</v>
      </c>
      <c r="I24" s="32" t="s">
        <v>283</v>
      </c>
      <c r="J24" s="29">
        <v>3.75</v>
      </c>
      <c r="K24" s="41"/>
    </row>
    <row r="25" spans="1:11" ht="26.25" thickBot="1">
      <c r="A25" s="41">
        <v>5</v>
      </c>
      <c r="B25" s="41" t="s">
        <v>269</v>
      </c>
      <c r="C25" s="41" t="s">
        <v>270</v>
      </c>
      <c r="D25" s="41" t="s">
        <v>271</v>
      </c>
      <c r="E25" s="41" t="s">
        <v>260</v>
      </c>
      <c r="F25" s="30">
        <v>211</v>
      </c>
      <c r="G25" s="28" t="s">
        <v>272</v>
      </c>
      <c r="H25" s="28">
        <v>3</v>
      </c>
      <c r="I25" s="32" t="s">
        <v>223</v>
      </c>
      <c r="J25" s="29">
        <v>0</v>
      </c>
      <c r="K25" s="41" t="s">
        <v>293</v>
      </c>
    </row>
    <row r="26" spans="1:11" ht="26.25" thickBot="1">
      <c r="A26" s="41"/>
      <c r="B26" s="41"/>
      <c r="C26" s="41"/>
      <c r="D26" s="41"/>
      <c r="E26" s="41"/>
      <c r="F26" s="30">
        <v>217</v>
      </c>
      <c r="G26" s="28" t="s">
        <v>273</v>
      </c>
      <c r="H26" s="28">
        <v>3</v>
      </c>
      <c r="I26" s="32" t="s">
        <v>285</v>
      </c>
      <c r="J26" s="29">
        <v>1.25</v>
      </c>
      <c r="K26" s="41"/>
    </row>
    <row r="27" spans="1:11" ht="26.25" thickBot="1">
      <c r="A27" s="41"/>
      <c r="B27" s="41"/>
      <c r="C27" s="41"/>
      <c r="D27" s="41"/>
      <c r="E27" s="41"/>
      <c r="F27" s="30">
        <v>219</v>
      </c>
      <c r="G27" s="28" t="s">
        <v>274</v>
      </c>
      <c r="H27" s="28">
        <v>3</v>
      </c>
      <c r="I27" s="32" t="s">
        <v>287</v>
      </c>
      <c r="J27" s="29">
        <v>0</v>
      </c>
      <c r="K27" s="41"/>
    </row>
    <row r="29" spans="1:7" ht="15">
      <c r="A29" s="12" t="s">
        <v>94</v>
      </c>
      <c r="B29" s="12"/>
      <c r="C29" s="12"/>
      <c r="D29" s="12"/>
      <c r="E29" s="12"/>
      <c r="F29" s="13"/>
      <c r="G29" s="12" t="s">
        <v>95</v>
      </c>
    </row>
    <row r="30" spans="1:7" ht="15">
      <c r="A30" s="12" t="s">
        <v>96</v>
      </c>
      <c r="B30" s="12"/>
      <c r="C30" s="12"/>
      <c r="D30" s="12"/>
      <c r="E30" s="12"/>
      <c r="F30" s="13"/>
      <c r="G30" s="12" t="s">
        <v>97</v>
      </c>
    </row>
  </sheetData>
  <mergeCells count="46">
    <mergeCell ref="B25:B27"/>
    <mergeCell ref="A25:A27"/>
    <mergeCell ref="E25:E27"/>
    <mergeCell ref="D25:D27"/>
    <mergeCell ref="C25:C27"/>
    <mergeCell ref="D21:D22"/>
    <mergeCell ref="E21:E22"/>
    <mergeCell ref="A21:A22"/>
    <mergeCell ref="B18:B20"/>
    <mergeCell ref="C18:C20"/>
    <mergeCell ref="A18:A20"/>
    <mergeCell ref="D18:D20"/>
    <mergeCell ref="E18:E20"/>
    <mergeCell ref="B13:B17"/>
    <mergeCell ref="A13:A17"/>
    <mergeCell ref="B21:B22"/>
    <mergeCell ref="C21:C22"/>
    <mergeCell ref="E13:E17"/>
    <mergeCell ref="D13:D17"/>
    <mergeCell ref="C13:C17"/>
    <mergeCell ref="H11:H12"/>
    <mergeCell ref="F11:F12"/>
    <mergeCell ref="G11:G12"/>
    <mergeCell ref="E23:E24"/>
    <mergeCell ref="A23:A24"/>
    <mergeCell ref="B23:B24"/>
    <mergeCell ref="C23:C24"/>
    <mergeCell ref="D23:D24"/>
    <mergeCell ref="A10:A12"/>
    <mergeCell ref="B10:C10"/>
    <mergeCell ref="D10:E10"/>
    <mergeCell ref="F10:H10"/>
    <mergeCell ref="J10:J12"/>
    <mergeCell ref="K10:K12"/>
    <mergeCell ref="K23:K24"/>
    <mergeCell ref="A5:I5"/>
    <mergeCell ref="A7:K7"/>
    <mergeCell ref="A8:K8"/>
    <mergeCell ref="A6:K6"/>
    <mergeCell ref="I10:I12"/>
    <mergeCell ref="C11:C12"/>
    <mergeCell ref="E11:E12"/>
    <mergeCell ref="K13:K17"/>
    <mergeCell ref="K21:K22"/>
    <mergeCell ref="K18:K20"/>
    <mergeCell ref="K25:K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X22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5.125" style="0" bestFit="1" customWidth="1"/>
    <col min="2" max="2" width="62.25390625" style="0" bestFit="1" customWidth="1"/>
    <col min="3" max="3" width="6.625" style="0" bestFit="1" customWidth="1"/>
    <col min="4" max="5" width="7.375" style="0" bestFit="1" customWidth="1"/>
    <col min="6" max="6" width="9.00390625" style="0" bestFit="1" customWidth="1"/>
    <col min="7" max="7" width="10.25390625" style="0" bestFit="1" customWidth="1"/>
    <col min="8" max="8" width="8.375" style="0" bestFit="1" customWidth="1"/>
    <col min="9" max="9" width="9.25390625" style="0" bestFit="1" customWidth="1"/>
    <col min="10" max="10" width="7.375" style="0" bestFit="1" customWidth="1"/>
    <col min="11" max="11" width="10.375" style="0" bestFit="1" customWidth="1"/>
    <col min="12" max="13" width="7.625" style="0" bestFit="1" customWidth="1"/>
    <col min="14" max="14" width="9.00390625" style="0" bestFit="1" customWidth="1"/>
    <col min="15" max="15" width="10.375" style="0" bestFit="1" customWidth="1"/>
    <col min="16" max="16" width="7.625" style="0" bestFit="1" customWidth="1"/>
    <col min="17" max="17" width="8.625" style="0" bestFit="1" customWidth="1"/>
    <col min="18" max="18" width="9.00390625" style="0" bestFit="1" customWidth="1"/>
    <col min="19" max="19" width="10.375" style="0" bestFit="1" customWidth="1"/>
    <col min="20" max="21" width="8.625" style="0" bestFit="1" customWidth="1"/>
    <col min="22" max="22" width="9.00390625" style="0" bestFit="1" customWidth="1"/>
    <col min="23" max="23" width="10.375" style="0" bestFit="1" customWidth="1"/>
    <col min="24" max="24" width="9.75390625" style="0" bestFit="1" customWidth="1"/>
    <col min="25" max="25" width="10.125" style="0" bestFit="1" customWidth="1"/>
    <col min="26" max="26" width="9.00390625" style="0" bestFit="1" customWidth="1"/>
    <col min="27" max="27" width="10.375" style="0" bestFit="1" customWidth="1"/>
    <col min="28" max="29" width="8.625" style="0" bestFit="1" customWidth="1"/>
    <col min="30" max="30" width="8.125" style="0" bestFit="1" customWidth="1"/>
    <col min="31" max="31" width="10.25390625" style="0" bestFit="1" customWidth="1"/>
    <col min="32" max="32" width="8.375" style="0" bestFit="1" customWidth="1"/>
    <col min="34" max="34" width="7.375" style="0" bestFit="1" customWidth="1"/>
    <col min="35" max="35" width="10.25390625" style="0" bestFit="1" customWidth="1"/>
    <col min="36" max="37" width="8.375" style="0" bestFit="1" customWidth="1"/>
    <col min="38" max="38" width="8.125" style="0" bestFit="1" customWidth="1"/>
    <col min="39" max="39" width="10.25390625" style="0" bestFit="1" customWidth="1"/>
    <col min="40" max="41" width="8.375" style="0" bestFit="1" customWidth="1"/>
    <col min="42" max="42" width="8.125" style="0" bestFit="1" customWidth="1"/>
    <col min="43" max="43" width="10.25390625" style="0" bestFit="1" customWidth="1"/>
    <col min="44" max="45" width="8.375" style="0" bestFit="1" customWidth="1"/>
    <col min="46" max="46" width="8.125" style="0" bestFit="1" customWidth="1"/>
    <col min="47" max="47" width="10.25390625" style="0" bestFit="1" customWidth="1"/>
    <col min="48" max="48" width="9.625" style="0" bestFit="1" customWidth="1"/>
    <col min="49" max="49" width="10.00390625" style="0" bestFit="1" customWidth="1"/>
    <col min="50" max="50" width="8.125" style="0" bestFit="1" customWidth="1"/>
    <col min="51" max="51" width="10.25390625" style="0" bestFit="1" customWidth="1"/>
    <col min="52" max="53" width="8.375" style="0" bestFit="1" customWidth="1"/>
    <col min="54" max="54" width="8.125" style="0" bestFit="1" customWidth="1"/>
    <col min="55" max="55" width="10.25390625" style="0" bestFit="1" customWidth="1"/>
    <col min="56" max="56" width="8.375" style="0" bestFit="1" customWidth="1"/>
    <col min="58" max="58" width="7.375" style="0" bestFit="1" customWidth="1"/>
    <col min="59" max="59" width="10.25390625" style="0" bestFit="1" customWidth="1"/>
    <col min="60" max="61" width="8.375" style="0" bestFit="1" customWidth="1"/>
    <col min="62" max="62" width="8.125" style="0" bestFit="1" customWidth="1"/>
    <col min="63" max="63" width="10.25390625" style="0" bestFit="1" customWidth="1"/>
    <col min="64" max="65" width="8.375" style="0" bestFit="1" customWidth="1"/>
    <col min="66" max="66" width="8.125" style="0" bestFit="1" customWidth="1"/>
    <col min="67" max="67" width="10.25390625" style="0" bestFit="1" customWidth="1"/>
    <col min="68" max="69" width="8.375" style="0" bestFit="1" customWidth="1"/>
    <col min="70" max="70" width="8.125" style="0" bestFit="1" customWidth="1"/>
    <col min="71" max="71" width="10.25390625" style="0" bestFit="1" customWidth="1"/>
    <col min="72" max="72" width="9.625" style="0" bestFit="1" customWidth="1"/>
    <col min="73" max="73" width="10.00390625" style="0" bestFit="1" customWidth="1"/>
    <col min="74" max="74" width="8.125" style="0" bestFit="1" customWidth="1"/>
    <col min="75" max="75" width="10.25390625" style="0" bestFit="1" customWidth="1"/>
    <col min="76" max="76" width="9.00390625" style="0" bestFit="1" customWidth="1"/>
  </cols>
  <sheetData>
    <row r="1" ht="81" customHeight="1"/>
    <row r="2" spans="1:11" ht="38.25" customHeight="1">
      <c r="A2" s="40" t="s">
        <v>177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76" ht="38.25">
      <c r="A3" s="2" t="s">
        <v>93</v>
      </c>
      <c r="B3" s="2" t="s">
        <v>91</v>
      </c>
      <c r="C3" s="3" t="s">
        <v>92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5</v>
      </c>
      <c r="I3" s="3" t="s">
        <v>6</v>
      </c>
      <c r="J3" s="3" t="s">
        <v>3</v>
      </c>
      <c r="K3" s="3" t="s">
        <v>4</v>
      </c>
      <c r="L3" s="3" t="s">
        <v>7</v>
      </c>
      <c r="M3" s="3" t="s">
        <v>8</v>
      </c>
      <c r="N3" s="3" t="s">
        <v>3</v>
      </c>
      <c r="O3" s="3" t="s">
        <v>4</v>
      </c>
      <c r="P3" s="3" t="s">
        <v>9</v>
      </c>
      <c r="Q3" s="3" t="s">
        <v>10</v>
      </c>
      <c r="R3" s="3" t="s">
        <v>3</v>
      </c>
      <c r="S3" s="3" t="s">
        <v>4</v>
      </c>
      <c r="T3" s="3" t="s">
        <v>11</v>
      </c>
      <c r="U3" s="3" t="s">
        <v>12</v>
      </c>
      <c r="V3" s="3" t="s">
        <v>3</v>
      </c>
      <c r="W3" s="3" t="s">
        <v>4</v>
      </c>
      <c r="X3" s="3" t="s">
        <v>13</v>
      </c>
      <c r="Y3" s="3" t="s">
        <v>14</v>
      </c>
      <c r="Z3" s="3" t="s">
        <v>3</v>
      </c>
      <c r="AA3" s="3" t="s">
        <v>4</v>
      </c>
      <c r="AB3" s="3" t="s">
        <v>15</v>
      </c>
      <c r="AC3" s="3" t="s">
        <v>16</v>
      </c>
      <c r="AD3" s="3" t="s">
        <v>3</v>
      </c>
      <c r="AE3" s="3" t="s">
        <v>4</v>
      </c>
      <c r="AF3" s="3" t="s">
        <v>17</v>
      </c>
      <c r="AG3" s="3" t="s">
        <v>18</v>
      </c>
      <c r="AH3" s="3" t="s">
        <v>3</v>
      </c>
      <c r="AI3" s="3" t="s">
        <v>4</v>
      </c>
      <c r="AJ3" s="3" t="s">
        <v>19</v>
      </c>
      <c r="AK3" s="3" t="s">
        <v>20</v>
      </c>
      <c r="AL3" s="3" t="s">
        <v>3</v>
      </c>
      <c r="AM3" s="3" t="s">
        <v>4</v>
      </c>
      <c r="AN3" s="3" t="s">
        <v>21</v>
      </c>
      <c r="AO3" s="3" t="s">
        <v>22</v>
      </c>
      <c r="AP3" s="3" t="s">
        <v>3</v>
      </c>
      <c r="AQ3" s="3" t="s">
        <v>4</v>
      </c>
      <c r="AR3" s="3" t="s">
        <v>23</v>
      </c>
      <c r="AS3" s="3" t="s">
        <v>24</v>
      </c>
      <c r="AT3" s="3" t="s">
        <v>3</v>
      </c>
      <c r="AU3" s="3" t="s">
        <v>4</v>
      </c>
      <c r="AV3" s="3" t="s">
        <v>25</v>
      </c>
      <c r="AW3" s="3" t="s">
        <v>26</v>
      </c>
      <c r="AX3" s="3" t="s">
        <v>3</v>
      </c>
      <c r="AY3" s="3" t="s">
        <v>4</v>
      </c>
      <c r="AZ3" s="3" t="s">
        <v>27</v>
      </c>
      <c r="BA3" s="3" t="s">
        <v>28</v>
      </c>
      <c r="BB3" s="3" t="s">
        <v>3</v>
      </c>
      <c r="BC3" s="3" t="s">
        <v>4</v>
      </c>
      <c r="BD3" s="3" t="s">
        <v>29</v>
      </c>
      <c r="BE3" s="3" t="s">
        <v>30</v>
      </c>
      <c r="BF3" s="3" t="s">
        <v>3</v>
      </c>
      <c r="BG3" s="3" t="s">
        <v>4</v>
      </c>
      <c r="BH3" s="3" t="s">
        <v>31</v>
      </c>
      <c r="BI3" s="3" t="s">
        <v>32</v>
      </c>
      <c r="BJ3" s="3" t="s">
        <v>3</v>
      </c>
      <c r="BK3" s="3" t="s">
        <v>4</v>
      </c>
      <c r="BL3" s="3" t="s">
        <v>33</v>
      </c>
      <c r="BM3" s="3" t="s">
        <v>34</v>
      </c>
      <c r="BN3" s="3" t="s">
        <v>3</v>
      </c>
      <c r="BO3" s="3" t="s">
        <v>4</v>
      </c>
      <c r="BP3" s="3" t="s">
        <v>35</v>
      </c>
      <c r="BQ3" s="3" t="s">
        <v>36</v>
      </c>
      <c r="BR3" s="3" t="s">
        <v>3</v>
      </c>
      <c r="BS3" s="3" t="s">
        <v>4</v>
      </c>
      <c r="BT3" s="3" t="s">
        <v>37</v>
      </c>
      <c r="BU3" s="3" t="s">
        <v>38</v>
      </c>
      <c r="BV3" s="3" t="s">
        <v>3</v>
      </c>
      <c r="BW3" s="3" t="s">
        <v>4</v>
      </c>
      <c r="BX3" s="3" t="s">
        <v>40</v>
      </c>
    </row>
    <row r="4" spans="1:76" ht="12.75">
      <c r="A4" s="5">
        <v>1</v>
      </c>
      <c r="B4" s="6" t="s">
        <v>74</v>
      </c>
      <c r="C4" s="5" t="s">
        <v>43</v>
      </c>
      <c r="D4" s="7">
        <v>0.3666666666666667</v>
      </c>
      <c r="E4" s="7">
        <v>0.3666666666666667</v>
      </c>
      <c r="F4" s="8"/>
      <c r="G4" s="9" t="s">
        <v>89</v>
      </c>
      <c r="H4" s="9" t="s">
        <v>75</v>
      </c>
      <c r="I4" s="7">
        <v>0.37013888888888885</v>
      </c>
      <c r="J4" s="7"/>
      <c r="K4" s="7">
        <v>0.3909722222222222</v>
      </c>
      <c r="L4" s="7">
        <v>0.37847222222222227</v>
      </c>
      <c r="M4" s="7">
        <v>0.37847222222222227</v>
      </c>
      <c r="N4" s="7"/>
      <c r="O4" s="7">
        <v>0.4201388888888889</v>
      </c>
      <c r="P4" s="7">
        <v>0.3923611111111111</v>
      </c>
      <c r="Q4" s="7">
        <v>0.3923611111111111</v>
      </c>
      <c r="R4" s="7"/>
      <c r="S4" s="7">
        <v>0.43402777777777773</v>
      </c>
      <c r="T4" s="7">
        <v>0.4125</v>
      </c>
      <c r="U4" s="7">
        <v>0.4125</v>
      </c>
      <c r="V4" s="7"/>
      <c r="W4" s="7">
        <v>0.45416666666666666</v>
      </c>
      <c r="X4" s="7">
        <v>0.43125</v>
      </c>
      <c r="Y4" s="7">
        <v>0.43125</v>
      </c>
      <c r="Z4" s="7"/>
      <c r="AA4" s="7">
        <v>0.47291666666666665</v>
      </c>
      <c r="AB4" s="7">
        <v>0.4451388888888889</v>
      </c>
      <c r="AC4" s="7">
        <v>0.4451388888888889</v>
      </c>
      <c r="AD4" s="7"/>
      <c r="AE4" s="7">
        <v>0.48680555555555555</v>
      </c>
      <c r="AF4" s="7">
        <v>0.4486111111111111</v>
      </c>
      <c r="AG4" s="7">
        <v>0.4486111111111111</v>
      </c>
      <c r="AH4" s="7"/>
      <c r="AI4" s="7">
        <v>0.4902777777777778</v>
      </c>
      <c r="AJ4" s="7">
        <v>0.45694444444444443</v>
      </c>
      <c r="AK4" s="7">
        <v>0.45694444444444443</v>
      </c>
      <c r="AL4" s="7"/>
      <c r="AM4" s="7">
        <v>0.4986111111111111</v>
      </c>
      <c r="AN4" s="7">
        <v>0.4708333333333334</v>
      </c>
      <c r="AO4" s="7">
        <v>0.4708333333333334</v>
      </c>
      <c r="AP4" s="7"/>
      <c r="AQ4" s="7">
        <v>0.5125</v>
      </c>
      <c r="AR4" s="7">
        <v>0.4909722222222222</v>
      </c>
      <c r="AS4" s="7">
        <v>0.4909722222222222</v>
      </c>
      <c r="AT4" s="7"/>
      <c r="AU4" s="7">
        <v>0.5326388888888889</v>
      </c>
      <c r="AV4" s="7">
        <v>0.5097222222222222</v>
      </c>
      <c r="AW4" s="7">
        <v>0.5097222222222222</v>
      </c>
      <c r="AX4" s="7"/>
      <c r="AY4" s="7">
        <v>0.5513888888888888</v>
      </c>
      <c r="AZ4" s="7">
        <v>0.5236111111111111</v>
      </c>
      <c r="BA4" s="7">
        <v>0.5236111111111111</v>
      </c>
      <c r="BB4" s="7"/>
      <c r="BC4" s="7">
        <v>0.5652777777777778</v>
      </c>
      <c r="BD4" s="7">
        <v>0.5270833333333333</v>
      </c>
      <c r="BE4" s="7">
        <v>0.5270833333333333</v>
      </c>
      <c r="BF4" s="7"/>
      <c r="BG4" s="7">
        <v>0.56875</v>
      </c>
      <c r="BH4" s="7">
        <v>0.5354166666666667</v>
      </c>
      <c r="BI4" s="7">
        <v>0.5354166666666667</v>
      </c>
      <c r="BJ4" s="7"/>
      <c r="BK4" s="7">
        <v>0.5770833333333333</v>
      </c>
      <c r="BL4" s="7">
        <v>0.5493055555555556</v>
      </c>
      <c r="BM4" s="7">
        <v>0.5493055555555556</v>
      </c>
      <c r="BN4" s="7"/>
      <c r="BO4" s="7">
        <v>0.5909722222222222</v>
      </c>
      <c r="BP4" s="7">
        <v>0.5694444444444444</v>
      </c>
      <c r="BQ4" s="7">
        <v>0.5694444444444444</v>
      </c>
      <c r="BR4" s="7"/>
      <c r="BS4" s="7">
        <v>0.611111111111111</v>
      </c>
      <c r="BT4" s="7">
        <v>0.5881944444444445</v>
      </c>
      <c r="BU4" s="7">
        <v>0.5881944444444445</v>
      </c>
      <c r="BV4" s="7"/>
      <c r="BW4" s="7">
        <v>0.6298611111111111</v>
      </c>
      <c r="BX4" s="8">
        <f>F4+J4+N4+R4+V4+Z4+AD4+AH4+AL4+AP4+AT4+AX4+BB4+BF4+BJ4+BN4+BR4+BV4</f>
        <v>0</v>
      </c>
    </row>
    <row r="5" spans="1:76" ht="12.75">
      <c r="A5" s="5"/>
      <c r="B5" s="10" t="s">
        <v>42</v>
      </c>
      <c r="C5" s="5" t="s">
        <v>43</v>
      </c>
      <c r="D5" s="7">
        <v>0.3673611111111111</v>
      </c>
      <c r="E5" s="7">
        <v>0.3673611111111111</v>
      </c>
      <c r="F5" s="8"/>
      <c r="G5" s="9" t="s">
        <v>44</v>
      </c>
      <c r="H5" s="9" t="s">
        <v>45</v>
      </c>
      <c r="I5" s="7">
        <v>0.37083333333333335</v>
      </c>
      <c r="J5" s="7"/>
      <c r="K5" s="7">
        <v>0.39166666666666666</v>
      </c>
      <c r="L5" s="7">
        <v>0.37916666666666665</v>
      </c>
      <c r="M5" s="7">
        <v>0.37916666666666665</v>
      </c>
      <c r="N5" s="7"/>
      <c r="O5" s="7">
        <v>0.42083333333333334</v>
      </c>
      <c r="P5" s="7">
        <v>0.39305555555555555</v>
      </c>
      <c r="Q5" s="7">
        <v>0.39305555555555555</v>
      </c>
      <c r="R5" s="7"/>
      <c r="S5" s="7">
        <v>0.43472222222222223</v>
      </c>
      <c r="T5" s="7">
        <v>0.4131944444444444</v>
      </c>
      <c r="U5" s="7">
        <v>0.4131944444444444</v>
      </c>
      <c r="V5" s="7"/>
      <c r="W5" s="7">
        <v>0.4548611111111111</v>
      </c>
      <c r="X5" s="7">
        <v>0.43194444444444446</v>
      </c>
      <c r="Y5" s="7">
        <v>0.43194444444444446</v>
      </c>
      <c r="Z5" s="7"/>
      <c r="AA5" s="7">
        <v>0.47361111111111115</v>
      </c>
      <c r="AB5" s="7">
        <v>0.4458333333333333</v>
      </c>
      <c r="AC5" s="7">
        <v>0.4458333333333333</v>
      </c>
      <c r="AD5" s="7"/>
      <c r="AE5" s="7">
        <v>0.4875</v>
      </c>
      <c r="AF5" s="7">
        <v>0.44930555555555557</v>
      </c>
      <c r="AG5" s="7">
        <v>0.44930555555555557</v>
      </c>
      <c r="AH5" s="7"/>
      <c r="AI5" s="7">
        <v>0.4909722222222222</v>
      </c>
      <c r="AJ5" s="7">
        <v>0.4576388888888889</v>
      </c>
      <c r="AK5" s="7">
        <v>0.4576388888888889</v>
      </c>
      <c r="AL5" s="7"/>
      <c r="AM5" s="7">
        <v>0.4993055555555555</v>
      </c>
      <c r="AN5" s="7">
        <v>0.47152777777777777</v>
      </c>
      <c r="AO5" s="7">
        <v>0.47152777777777777</v>
      </c>
      <c r="AP5" s="7"/>
      <c r="AQ5" s="7">
        <v>0.5131944444444444</v>
      </c>
      <c r="AR5" s="7">
        <v>0.4916666666666667</v>
      </c>
      <c r="AS5" s="7">
        <v>0.4916666666666667</v>
      </c>
      <c r="AT5" s="7"/>
      <c r="AU5" s="7">
        <v>0.5333333333333333</v>
      </c>
      <c r="AV5" s="7">
        <v>0.5104166666666666</v>
      </c>
      <c r="AW5" s="7">
        <v>0.5104166666666666</v>
      </c>
      <c r="AX5" s="7"/>
      <c r="AY5" s="7">
        <v>0.5520833333333334</v>
      </c>
      <c r="AZ5" s="7">
        <v>0.5243055555555556</v>
      </c>
      <c r="BA5" s="7">
        <v>0.5243055555555556</v>
      </c>
      <c r="BB5" s="7"/>
      <c r="BC5" s="7">
        <v>0.5659722222222222</v>
      </c>
      <c r="BD5" s="7">
        <v>0.5277777777777778</v>
      </c>
      <c r="BE5" s="7">
        <v>0.5277777777777778</v>
      </c>
      <c r="BF5" s="7"/>
      <c r="BG5" s="7">
        <v>0.5694444444444444</v>
      </c>
      <c r="BH5" s="7">
        <v>0.5361111111111111</v>
      </c>
      <c r="BI5" s="7">
        <v>0.5361111111111111</v>
      </c>
      <c r="BJ5" s="7"/>
      <c r="BK5" s="7">
        <v>0.5777777777777778</v>
      </c>
      <c r="BL5" s="7">
        <v>0.55</v>
      </c>
      <c r="BM5" s="7">
        <v>0.55</v>
      </c>
      <c r="BN5" s="7"/>
      <c r="BO5" s="7">
        <v>0.5916666666666667</v>
      </c>
      <c r="BP5" s="7">
        <v>0.5701388888888889</v>
      </c>
      <c r="BQ5" s="7">
        <v>0.5701388888888889</v>
      </c>
      <c r="BR5" s="7"/>
      <c r="BS5" s="7">
        <v>0.6118055555555556</v>
      </c>
      <c r="BT5" s="7">
        <v>0.5888888888888889</v>
      </c>
      <c r="BU5" s="7">
        <v>0.5888888888888889</v>
      </c>
      <c r="BV5" s="7"/>
      <c r="BW5" s="7">
        <v>0.6305555555555555</v>
      </c>
      <c r="BX5" s="8">
        <f aca="true" t="shared" si="0" ref="BX5:BX19">F5+J5+N5+R5+V5+Z5+AD5+AH5+AL5+AP5+AT5+AX5+BB5+BF5+BJ5+BN5+BR5+BV5</f>
        <v>0</v>
      </c>
    </row>
    <row r="6" spans="1:76" ht="12.75">
      <c r="A6" s="5"/>
      <c r="B6" s="10" t="s">
        <v>46</v>
      </c>
      <c r="C6" s="5" t="s">
        <v>43</v>
      </c>
      <c r="D6" s="7">
        <v>0.36875</v>
      </c>
      <c r="E6" s="7">
        <v>0.36875</v>
      </c>
      <c r="F6" s="8"/>
      <c r="G6" s="9" t="s">
        <v>47</v>
      </c>
      <c r="H6" s="9" t="s">
        <v>48</v>
      </c>
      <c r="I6" s="7">
        <v>0.37222222222222223</v>
      </c>
      <c r="J6" s="7"/>
      <c r="K6" s="7">
        <v>0.39305555555555555</v>
      </c>
      <c r="L6" s="7">
        <v>0.38055555555555554</v>
      </c>
      <c r="M6" s="7">
        <v>0.38055555555555554</v>
      </c>
      <c r="N6" s="7"/>
      <c r="O6" s="7">
        <v>0.4222222222222222</v>
      </c>
      <c r="P6" s="7">
        <v>0.39444444444444443</v>
      </c>
      <c r="Q6" s="7">
        <v>0.39444444444444443</v>
      </c>
      <c r="R6" s="7"/>
      <c r="S6" s="7">
        <v>0.4361111111111111</v>
      </c>
      <c r="T6" s="7">
        <v>0.4145833333333333</v>
      </c>
      <c r="U6" s="7">
        <v>0.4145833333333333</v>
      </c>
      <c r="V6" s="7"/>
      <c r="W6" s="7">
        <v>0.45625</v>
      </c>
      <c r="X6" s="7">
        <v>0.43333333333333335</v>
      </c>
      <c r="Y6" s="7">
        <v>0.43333333333333335</v>
      </c>
      <c r="Z6" s="7"/>
      <c r="AA6" s="7">
        <v>0.475</v>
      </c>
      <c r="AB6" s="7">
        <v>0.4472222222222222</v>
      </c>
      <c r="AC6" s="7">
        <v>0.4472222222222222</v>
      </c>
      <c r="AD6" s="7"/>
      <c r="AE6" s="7">
        <v>0.4888888888888889</v>
      </c>
      <c r="AF6" s="7">
        <v>0.4583333333333333</v>
      </c>
      <c r="AG6" s="7">
        <v>0.4583333333333333</v>
      </c>
      <c r="AH6" s="7"/>
      <c r="AI6" s="7">
        <v>0.5</v>
      </c>
      <c r="AJ6" s="7">
        <v>0.4666666666666666</v>
      </c>
      <c r="AK6" s="7">
        <v>0.4666666666666666</v>
      </c>
      <c r="AL6" s="7"/>
      <c r="AM6" s="7">
        <v>0.5083333333333333</v>
      </c>
      <c r="AN6" s="7">
        <v>0.48055555555555557</v>
      </c>
      <c r="AO6" s="7">
        <v>0.48055555555555557</v>
      </c>
      <c r="AP6" s="7"/>
      <c r="AQ6" s="7">
        <v>0.5222222222222223</v>
      </c>
      <c r="AR6" s="7">
        <v>0.5006944444444444</v>
      </c>
      <c r="AS6" s="7">
        <v>0.5006944444444444</v>
      </c>
      <c r="AT6" s="7"/>
      <c r="AU6" s="7">
        <v>0.5423611111111112</v>
      </c>
      <c r="AV6" s="7">
        <v>0.5194444444444445</v>
      </c>
      <c r="AW6" s="7">
        <v>0.5194444444444445</v>
      </c>
      <c r="AX6" s="7"/>
      <c r="AY6" s="7">
        <v>0.5611111111111111</v>
      </c>
      <c r="AZ6" s="7">
        <v>0.5333333333333333</v>
      </c>
      <c r="BA6" s="7">
        <v>0.5333333333333333</v>
      </c>
      <c r="BB6" s="7"/>
      <c r="BC6" s="7">
        <v>0.575</v>
      </c>
      <c r="BD6" s="7">
        <v>0.5368055555555555</v>
      </c>
      <c r="BE6" s="7">
        <v>0.5368055555555555</v>
      </c>
      <c r="BF6" s="7"/>
      <c r="BG6" s="7">
        <v>0.5784722222222222</v>
      </c>
      <c r="BH6" s="7">
        <v>0.545138888888889</v>
      </c>
      <c r="BI6" s="7">
        <v>0.545138888888889</v>
      </c>
      <c r="BJ6" s="7"/>
      <c r="BK6" s="7">
        <v>0.5868055555555556</v>
      </c>
      <c r="BL6" s="7">
        <v>0.5590277777777778</v>
      </c>
      <c r="BM6" s="7">
        <v>0.5590277777777778</v>
      </c>
      <c r="BN6" s="7"/>
      <c r="BO6" s="7">
        <v>0.6006944444444444</v>
      </c>
      <c r="BP6" s="7">
        <v>0.5791666666666667</v>
      </c>
      <c r="BQ6" s="7">
        <v>0.5791666666666667</v>
      </c>
      <c r="BR6" s="7"/>
      <c r="BS6" s="7">
        <v>0.6208333333333333</v>
      </c>
      <c r="BT6" s="7">
        <v>0.5979166666666667</v>
      </c>
      <c r="BU6" s="7">
        <v>0.5979166666666667</v>
      </c>
      <c r="BV6" s="7"/>
      <c r="BW6" s="7">
        <v>0.6395833333333333</v>
      </c>
      <c r="BX6" s="8">
        <f t="shared" si="0"/>
        <v>0</v>
      </c>
    </row>
    <row r="7" spans="1:76" ht="12.75">
      <c r="A7" s="5"/>
      <c r="B7" s="10" t="s">
        <v>49</v>
      </c>
      <c r="C7" s="5" t="s">
        <v>43</v>
      </c>
      <c r="D7" s="7">
        <v>0.37013888888888885</v>
      </c>
      <c r="E7" s="7">
        <v>0.37013888888888885</v>
      </c>
      <c r="F7" s="8"/>
      <c r="G7" s="9" t="s">
        <v>50</v>
      </c>
      <c r="H7" s="9" t="s">
        <v>51</v>
      </c>
      <c r="I7" s="7">
        <v>0.3736111111111111</v>
      </c>
      <c r="J7" s="7"/>
      <c r="K7" s="7">
        <v>0.39444444444444443</v>
      </c>
      <c r="L7" s="7">
        <v>0.3819444444444444</v>
      </c>
      <c r="M7" s="7">
        <v>0.3819444444444444</v>
      </c>
      <c r="N7" s="7"/>
      <c r="O7" s="7">
        <v>0.4236111111111111</v>
      </c>
      <c r="P7" s="7">
        <v>0.3958333333333333</v>
      </c>
      <c r="Q7" s="7">
        <v>0.3958333333333333</v>
      </c>
      <c r="R7" s="7"/>
      <c r="S7" s="7">
        <v>0.4375</v>
      </c>
      <c r="T7" s="7">
        <v>0.4159722222222222</v>
      </c>
      <c r="U7" s="7">
        <v>0.4159722222222222</v>
      </c>
      <c r="V7" s="7"/>
      <c r="W7" s="7">
        <v>0.4576388888888889</v>
      </c>
      <c r="X7" s="7">
        <v>0.43472222222222223</v>
      </c>
      <c r="Y7" s="7">
        <v>0.43472222222222223</v>
      </c>
      <c r="Z7" s="7"/>
      <c r="AA7" s="7">
        <v>0.4763888888888889</v>
      </c>
      <c r="AB7" s="7">
        <v>0.4486111111111111</v>
      </c>
      <c r="AC7" s="7">
        <v>0.4486111111111111</v>
      </c>
      <c r="AD7" s="7"/>
      <c r="AE7" s="7">
        <v>0.4902777777777778</v>
      </c>
      <c r="AF7" s="7">
        <v>0.4666666666666666</v>
      </c>
      <c r="AG7" s="7">
        <v>0.4666666666666666</v>
      </c>
      <c r="AH7" s="7"/>
      <c r="AI7" s="7">
        <v>0.5083333333333333</v>
      </c>
      <c r="AJ7" s="7">
        <v>0.475</v>
      </c>
      <c r="AK7" s="7">
        <v>0.475</v>
      </c>
      <c r="AL7" s="7"/>
      <c r="AM7" s="7">
        <v>0.5166666666666667</v>
      </c>
      <c r="AN7" s="7">
        <v>0.4888888888888889</v>
      </c>
      <c r="AO7" s="7">
        <v>0.4888888888888889</v>
      </c>
      <c r="AP7" s="7"/>
      <c r="AQ7" s="7">
        <v>0.5305555555555556</v>
      </c>
      <c r="AR7" s="7">
        <v>0.5090277777777777</v>
      </c>
      <c r="AS7" s="7">
        <v>0.5090277777777777</v>
      </c>
      <c r="AT7" s="7"/>
      <c r="AU7" s="7">
        <v>0.5506944444444445</v>
      </c>
      <c r="AV7" s="7">
        <v>0.5277777777777778</v>
      </c>
      <c r="AW7" s="7">
        <v>0.5277777777777778</v>
      </c>
      <c r="AX7" s="7"/>
      <c r="AY7" s="7">
        <v>0.5694444444444444</v>
      </c>
      <c r="AZ7" s="7">
        <v>0.5416666666666666</v>
      </c>
      <c r="BA7" s="7">
        <v>0.5416666666666666</v>
      </c>
      <c r="BB7" s="7"/>
      <c r="BC7" s="7">
        <v>0.5833333333333334</v>
      </c>
      <c r="BD7" s="7">
        <v>0.5472222222222222</v>
      </c>
      <c r="BE7" s="7">
        <v>0.5472222222222222</v>
      </c>
      <c r="BF7" s="7"/>
      <c r="BG7" s="7">
        <v>0.5888888888888889</v>
      </c>
      <c r="BH7" s="7">
        <v>0.5555555555555556</v>
      </c>
      <c r="BI7" s="7">
        <v>0.5555555555555556</v>
      </c>
      <c r="BJ7" s="7"/>
      <c r="BK7" s="7">
        <v>0.5972222222222222</v>
      </c>
      <c r="BL7" s="7">
        <v>0.5694444444444444</v>
      </c>
      <c r="BM7" s="7">
        <v>0.5694444444444444</v>
      </c>
      <c r="BN7" s="7"/>
      <c r="BO7" s="7">
        <v>0.611111111111111</v>
      </c>
      <c r="BP7" s="7">
        <v>0.5895833333333333</v>
      </c>
      <c r="BQ7" s="7">
        <v>0.5895833333333333</v>
      </c>
      <c r="BR7" s="7"/>
      <c r="BS7" s="7">
        <v>0.63125</v>
      </c>
      <c r="BT7" s="7">
        <v>0.6083333333333333</v>
      </c>
      <c r="BU7" s="7">
        <v>0.6083333333333333</v>
      </c>
      <c r="BV7" s="7"/>
      <c r="BW7" s="7">
        <v>0.65</v>
      </c>
      <c r="BX7" s="8">
        <f t="shared" si="0"/>
        <v>0</v>
      </c>
    </row>
    <row r="8" spans="1:76" ht="12.75">
      <c r="A8" s="5"/>
      <c r="B8" s="10" t="s">
        <v>52</v>
      </c>
      <c r="C8" s="5" t="s">
        <v>43</v>
      </c>
      <c r="D8" s="7">
        <v>0.3743055555555555</v>
      </c>
      <c r="E8" s="7">
        <v>0.3743055555555555</v>
      </c>
      <c r="F8" s="8"/>
      <c r="G8" s="9" t="s">
        <v>53</v>
      </c>
      <c r="H8" s="9" t="s">
        <v>54</v>
      </c>
      <c r="I8" s="7">
        <v>0.37777777777777777</v>
      </c>
      <c r="J8" s="7"/>
      <c r="K8" s="7">
        <v>0.3986111111111111</v>
      </c>
      <c r="L8" s="7">
        <v>0.3861111111111111</v>
      </c>
      <c r="M8" s="7">
        <v>0.3861111111111111</v>
      </c>
      <c r="N8" s="7"/>
      <c r="O8" s="7">
        <v>0.4277777777777778</v>
      </c>
      <c r="P8" s="7">
        <v>0.4</v>
      </c>
      <c r="Q8" s="7">
        <v>0.4</v>
      </c>
      <c r="R8" s="7"/>
      <c r="S8" s="7">
        <v>0.44166666666666665</v>
      </c>
      <c r="T8" s="7">
        <v>0.4201388888888889</v>
      </c>
      <c r="U8" s="7">
        <v>0.4201388888888889</v>
      </c>
      <c r="V8" s="7"/>
      <c r="W8" s="7">
        <v>0.4618055555555556</v>
      </c>
      <c r="X8" s="7">
        <v>0.4388888888888889</v>
      </c>
      <c r="Y8" s="7">
        <v>0.4388888888888889</v>
      </c>
      <c r="Z8" s="7"/>
      <c r="AA8" s="7">
        <v>0.48055555555555557</v>
      </c>
      <c r="AB8" s="7">
        <v>0.4527777777777778</v>
      </c>
      <c r="AC8" s="7">
        <v>0.4527777777777778</v>
      </c>
      <c r="AD8" s="7"/>
      <c r="AE8" s="7">
        <v>0.49444444444444446</v>
      </c>
      <c r="AF8" s="7">
        <v>0.4680555555555555</v>
      </c>
      <c r="AG8" s="7">
        <v>0.4680555555555555</v>
      </c>
      <c r="AH8" s="7"/>
      <c r="AI8" s="7">
        <v>0.5097222222222222</v>
      </c>
      <c r="AJ8" s="7">
        <v>0.4763888888888889</v>
      </c>
      <c r="AK8" s="7">
        <v>0.4763888888888889</v>
      </c>
      <c r="AL8" s="7"/>
      <c r="AM8" s="7">
        <v>0.5180555555555556</v>
      </c>
      <c r="AN8" s="7">
        <v>0.4902777777777778</v>
      </c>
      <c r="AO8" s="7">
        <v>0.4902777777777778</v>
      </c>
      <c r="AP8" s="7"/>
      <c r="AQ8" s="7">
        <v>0.5319444444444444</v>
      </c>
      <c r="AR8" s="7">
        <v>0.5104166666666666</v>
      </c>
      <c r="AS8" s="7">
        <v>0.5104166666666666</v>
      </c>
      <c r="AT8" s="7"/>
      <c r="AU8" s="7">
        <v>0.5520833333333334</v>
      </c>
      <c r="AV8" s="7">
        <v>0.5291666666666667</v>
      </c>
      <c r="AW8" s="7">
        <v>0.5291666666666667</v>
      </c>
      <c r="AX8" s="7"/>
      <c r="AY8" s="7">
        <v>0.5708333333333333</v>
      </c>
      <c r="AZ8" s="7">
        <v>0.5430555555555555</v>
      </c>
      <c r="BA8" s="7">
        <v>0.5430555555555555</v>
      </c>
      <c r="BB8" s="7"/>
      <c r="BC8" s="7">
        <v>0.5847222222222223</v>
      </c>
      <c r="BD8" s="7">
        <v>0.548611111111111</v>
      </c>
      <c r="BE8" s="7">
        <v>0.548611111111111</v>
      </c>
      <c r="BF8" s="7"/>
      <c r="BG8" s="7">
        <v>0.5902777777777778</v>
      </c>
      <c r="BH8" s="7">
        <v>0.5569444444444445</v>
      </c>
      <c r="BI8" s="7">
        <v>0.5569444444444445</v>
      </c>
      <c r="BJ8" s="7"/>
      <c r="BK8" s="7">
        <v>0.5986111111111111</v>
      </c>
      <c r="BL8" s="7">
        <v>0.5708333333333333</v>
      </c>
      <c r="BM8" s="7">
        <v>0.5708333333333333</v>
      </c>
      <c r="BN8" s="7"/>
      <c r="BO8" s="7">
        <v>0.6125</v>
      </c>
      <c r="BP8" s="7">
        <v>0.5909722222222222</v>
      </c>
      <c r="BQ8" s="7">
        <v>0.5909722222222222</v>
      </c>
      <c r="BR8" s="7"/>
      <c r="BS8" s="7">
        <v>0.6326388888888889</v>
      </c>
      <c r="BT8" s="7">
        <v>0.6097222222222222</v>
      </c>
      <c r="BU8" s="7">
        <v>0.6097222222222222</v>
      </c>
      <c r="BV8" s="7"/>
      <c r="BW8" s="7">
        <v>0.6513888888888889</v>
      </c>
      <c r="BX8" s="8">
        <f t="shared" si="0"/>
        <v>0</v>
      </c>
    </row>
    <row r="9" spans="1:76" ht="12.75">
      <c r="A9" s="5"/>
      <c r="B9" s="10" t="s">
        <v>55</v>
      </c>
      <c r="C9" s="5" t="s">
        <v>56</v>
      </c>
      <c r="D9" s="7">
        <v>0.3756944444444445</v>
      </c>
      <c r="E9" s="7">
        <v>0.3756944444444445</v>
      </c>
      <c r="F9" s="8"/>
      <c r="G9" s="9" t="s">
        <v>57</v>
      </c>
      <c r="H9" s="9" t="s">
        <v>58</v>
      </c>
      <c r="I9" s="7">
        <v>0.37916666666666665</v>
      </c>
      <c r="J9" s="7"/>
      <c r="K9" s="7">
        <v>0.4</v>
      </c>
      <c r="L9" s="7">
        <v>0.3875</v>
      </c>
      <c r="M9" s="7">
        <v>0.3875</v>
      </c>
      <c r="N9" s="7"/>
      <c r="O9" s="7">
        <v>0.4291666666666667</v>
      </c>
      <c r="P9" s="7">
        <v>0.40138888888888885</v>
      </c>
      <c r="Q9" s="7">
        <v>0.40138888888888885</v>
      </c>
      <c r="R9" s="7"/>
      <c r="S9" s="7">
        <v>0.44305555555555554</v>
      </c>
      <c r="T9" s="7">
        <v>0.4215277777777778</v>
      </c>
      <c r="U9" s="7">
        <v>0.4215277777777778</v>
      </c>
      <c r="V9" s="7"/>
      <c r="W9" s="7">
        <v>0.46319444444444446</v>
      </c>
      <c r="X9" s="7">
        <v>0.44027777777777777</v>
      </c>
      <c r="Y9" s="7">
        <v>0.44027777777777777</v>
      </c>
      <c r="Z9" s="7"/>
      <c r="AA9" s="7">
        <v>0.48194444444444445</v>
      </c>
      <c r="AB9" s="7">
        <v>0.45416666666666666</v>
      </c>
      <c r="AC9" s="7">
        <v>0.45416666666666666</v>
      </c>
      <c r="AD9" s="7"/>
      <c r="AE9" s="7">
        <v>0.49583333333333335</v>
      </c>
      <c r="AF9" s="7">
        <v>0.4708333333333334</v>
      </c>
      <c r="AG9" s="7">
        <v>0.4708333333333334</v>
      </c>
      <c r="AH9" s="7"/>
      <c r="AI9" s="7">
        <v>0.5125</v>
      </c>
      <c r="AJ9" s="7">
        <v>0.4791666666666667</v>
      </c>
      <c r="AK9" s="7">
        <v>0.4791666666666667</v>
      </c>
      <c r="AL9" s="7"/>
      <c r="AM9" s="7">
        <v>0.5208333333333334</v>
      </c>
      <c r="AN9" s="7">
        <v>0.4930555555555556</v>
      </c>
      <c r="AO9" s="7">
        <v>0.4930555555555556</v>
      </c>
      <c r="AP9" s="7"/>
      <c r="AQ9" s="7">
        <v>0.5347222222222222</v>
      </c>
      <c r="AR9" s="7">
        <v>0.5131944444444444</v>
      </c>
      <c r="AS9" s="7">
        <v>0.5131944444444444</v>
      </c>
      <c r="AT9" s="7"/>
      <c r="AU9" s="7">
        <v>0.5548611111111111</v>
      </c>
      <c r="AV9" s="7">
        <v>0.5319444444444444</v>
      </c>
      <c r="AW9" s="7">
        <v>0.5319444444444444</v>
      </c>
      <c r="AX9" s="7"/>
      <c r="AY9" s="7">
        <v>0.5736111111111112</v>
      </c>
      <c r="AZ9" s="7">
        <v>0.5458333333333333</v>
      </c>
      <c r="BA9" s="7">
        <v>0.5458333333333333</v>
      </c>
      <c r="BB9" s="7"/>
      <c r="BC9" s="7">
        <v>0.5875</v>
      </c>
      <c r="BD9" s="7">
        <v>0.55</v>
      </c>
      <c r="BE9" s="7">
        <v>0.55</v>
      </c>
      <c r="BF9" s="7"/>
      <c r="BG9" s="7">
        <v>0.5916666666666667</v>
      </c>
      <c r="BH9" s="7">
        <v>0.5583333333333333</v>
      </c>
      <c r="BI9" s="7">
        <v>0.5583333333333333</v>
      </c>
      <c r="BJ9" s="7"/>
      <c r="BK9" s="7">
        <v>0.6</v>
      </c>
      <c r="BL9" s="7">
        <v>0.5722222222222222</v>
      </c>
      <c r="BM9" s="7">
        <v>0.5722222222222222</v>
      </c>
      <c r="BN9" s="7"/>
      <c r="BO9" s="7">
        <v>0.6138888888888888</v>
      </c>
      <c r="BP9" s="7">
        <v>0.5923611111111111</v>
      </c>
      <c r="BQ9" s="7">
        <v>0.5923611111111111</v>
      </c>
      <c r="BR9" s="7"/>
      <c r="BS9" s="7">
        <v>0.6340277777777777</v>
      </c>
      <c r="BT9" s="7">
        <v>0.611111111111111</v>
      </c>
      <c r="BU9" s="7">
        <v>0.611111111111111</v>
      </c>
      <c r="BV9" s="7"/>
      <c r="BW9" s="7">
        <v>0.6527777777777778</v>
      </c>
      <c r="BX9" s="8">
        <f t="shared" si="0"/>
        <v>0</v>
      </c>
    </row>
    <row r="10" spans="1:76" ht="12.75">
      <c r="A10" s="5"/>
      <c r="B10" s="10" t="s">
        <v>59</v>
      </c>
      <c r="C10" s="5" t="s">
        <v>56</v>
      </c>
      <c r="D10" s="7">
        <v>0.3770833333333334</v>
      </c>
      <c r="E10" s="7">
        <v>0.3770833333333334</v>
      </c>
      <c r="F10" s="8"/>
      <c r="G10" s="9" t="s">
        <v>60</v>
      </c>
      <c r="H10" s="9" t="s">
        <v>61</v>
      </c>
      <c r="I10" s="7">
        <v>0.38055555555555554</v>
      </c>
      <c r="J10" s="7"/>
      <c r="K10" s="7">
        <v>0.40138888888888885</v>
      </c>
      <c r="L10" s="7">
        <v>0.3888888888888889</v>
      </c>
      <c r="M10" s="7">
        <v>0.3888888888888889</v>
      </c>
      <c r="N10" s="7"/>
      <c r="O10" s="7">
        <v>0.4305555555555556</v>
      </c>
      <c r="P10" s="7">
        <v>0.40277777777777773</v>
      </c>
      <c r="Q10" s="7">
        <v>0.40277777777777773</v>
      </c>
      <c r="R10" s="7"/>
      <c r="S10" s="7">
        <v>0.4444444444444444</v>
      </c>
      <c r="T10" s="7">
        <v>0.42291666666666666</v>
      </c>
      <c r="U10" s="7">
        <v>0.42291666666666666</v>
      </c>
      <c r="V10" s="7"/>
      <c r="W10" s="7">
        <v>0.46458333333333335</v>
      </c>
      <c r="X10" s="7">
        <v>0.44166666666666665</v>
      </c>
      <c r="Y10" s="7">
        <v>0.44166666666666665</v>
      </c>
      <c r="Z10" s="7"/>
      <c r="AA10" s="7">
        <v>0.48333333333333334</v>
      </c>
      <c r="AB10" s="7">
        <v>0.45555555555555555</v>
      </c>
      <c r="AC10" s="7">
        <v>0.45555555555555555</v>
      </c>
      <c r="AD10" s="7"/>
      <c r="AE10" s="7">
        <v>0.49722222222222223</v>
      </c>
      <c r="AF10" s="7">
        <v>0.47222222222222227</v>
      </c>
      <c r="AG10" s="7">
        <v>0.47222222222222227</v>
      </c>
      <c r="AH10" s="7"/>
      <c r="AI10" s="7">
        <v>0.513888888888889</v>
      </c>
      <c r="AJ10" s="7">
        <v>0.48055555555555557</v>
      </c>
      <c r="AK10" s="7">
        <v>0.48055555555555557</v>
      </c>
      <c r="AL10" s="7"/>
      <c r="AM10" s="7">
        <v>0.5222222222222223</v>
      </c>
      <c r="AN10" s="7">
        <v>0.49444444444444446</v>
      </c>
      <c r="AO10" s="7">
        <v>0.49444444444444446</v>
      </c>
      <c r="AP10" s="7"/>
      <c r="AQ10" s="7">
        <v>0.5361111111111111</v>
      </c>
      <c r="AR10" s="7">
        <v>0.5145833333333333</v>
      </c>
      <c r="AS10" s="7">
        <v>0.5145833333333333</v>
      </c>
      <c r="AT10" s="7"/>
      <c r="AU10" s="7">
        <v>0.55625</v>
      </c>
      <c r="AV10" s="7">
        <v>0.5333333333333333</v>
      </c>
      <c r="AW10" s="7">
        <v>0.5333333333333333</v>
      </c>
      <c r="AX10" s="7"/>
      <c r="AY10" s="7">
        <v>0.575</v>
      </c>
      <c r="AZ10" s="7">
        <v>0.5472222222222222</v>
      </c>
      <c r="BA10" s="7">
        <v>0.5472222222222222</v>
      </c>
      <c r="BB10" s="7"/>
      <c r="BC10" s="7">
        <v>0.5888888888888889</v>
      </c>
      <c r="BD10" s="7">
        <v>0.5513888888888888</v>
      </c>
      <c r="BE10" s="7">
        <v>0.5513888888888888</v>
      </c>
      <c r="BF10" s="7"/>
      <c r="BG10" s="7">
        <v>0.5930555555555556</v>
      </c>
      <c r="BH10" s="7">
        <v>0.5597222222222222</v>
      </c>
      <c r="BI10" s="7">
        <v>0.5597222222222222</v>
      </c>
      <c r="BJ10" s="7"/>
      <c r="BK10" s="7">
        <v>0.6013888888888889</v>
      </c>
      <c r="BL10" s="7">
        <v>0.5736111111111112</v>
      </c>
      <c r="BM10" s="7">
        <v>0.5736111111111112</v>
      </c>
      <c r="BN10" s="7"/>
      <c r="BO10" s="7">
        <v>0.6152777777777778</v>
      </c>
      <c r="BP10" s="7">
        <v>0.59375</v>
      </c>
      <c r="BQ10" s="7">
        <v>0.59375</v>
      </c>
      <c r="BR10" s="7"/>
      <c r="BS10" s="7">
        <v>0.6354166666666666</v>
      </c>
      <c r="BT10" s="7">
        <v>0.6125</v>
      </c>
      <c r="BU10" s="7">
        <v>0.6125</v>
      </c>
      <c r="BV10" s="7"/>
      <c r="BW10" s="7">
        <v>0.6541666666666667</v>
      </c>
      <c r="BX10" s="8">
        <f t="shared" si="0"/>
        <v>0</v>
      </c>
    </row>
    <row r="11" spans="1:76" ht="12.75">
      <c r="A11" s="5"/>
      <c r="B11" s="10" t="s">
        <v>62</v>
      </c>
      <c r="C11" s="5" t="s">
        <v>56</v>
      </c>
      <c r="D11" s="7">
        <v>0.37847222222222227</v>
      </c>
      <c r="E11" s="7">
        <v>0.37847222222222227</v>
      </c>
      <c r="F11" s="8"/>
      <c r="G11" s="9" t="s">
        <v>63</v>
      </c>
      <c r="H11" s="9" t="s">
        <v>64</v>
      </c>
      <c r="I11" s="7">
        <v>0.3819444444444444</v>
      </c>
      <c r="J11" s="7"/>
      <c r="K11" s="7">
        <v>0.40277777777777773</v>
      </c>
      <c r="L11" s="7">
        <v>0.3902777777777778</v>
      </c>
      <c r="M11" s="7">
        <v>0.3902777777777778</v>
      </c>
      <c r="N11" s="7"/>
      <c r="O11" s="7">
        <v>0.43194444444444446</v>
      </c>
      <c r="P11" s="7">
        <v>0.4041666666666666</v>
      </c>
      <c r="Q11" s="7">
        <v>0.4041666666666666</v>
      </c>
      <c r="R11" s="7"/>
      <c r="S11" s="7">
        <v>0.4458333333333333</v>
      </c>
      <c r="T11" s="7">
        <v>0.42430555555555555</v>
      </c>
      <c r="U11" s="7">
        <v>0.42430555555555555</v>
      </c>
      <c r="V11" s="7"/>
      <c r="W11" s="7">
        <v>0.46597222222222223</v>
      </c>
      <c r="X11" s="7">
        <v>0.44305555555555554</v>
      </c>
      <c r="Y11" s="7">
        <v>0.44305555555555554</v>
      </c>
      <c r="Z11" s="7"/>
      <c r="AA11" s="7">
        <v>0.4847222222222222</v>
      </c>
      <c r="AB11" s="7">
        <v>0.45694444444444443</v>
      </c>
      <c r="AC11" s="7">
        <v>0.45694444444444443</v>
      </c>
      <c r="AD11" s="7"/>
      <c r="AE11" s="7">
        <v>0.4986111111111111</v>
      </c>
      <c r="AF11" s="7">
        <v>0.475</v>
      </c>
      <c r="AG11" s="7">
        <v>0.475</v>
      </c>
      <c r="AH11" s="7"/>
      <c r="AI11" s="7">
        <v>0.5166666666666667</v>
      </c>
      <c r="AJ11" s="7">
        <v>0.48333333333333334</v>
      </c>
      <c r="AK11" s="7">
        <v>0.48333333333333334</v>
      </c>
      <c r="AL11" s="7"/>
      <c r="AM11" s="7">
        <v>0.525</v>
      </c>
      <c r="AN11" s="7">
        <v>0.49722222222222223</v>
      </c>
      <c r="AO11" s="7">
        <v>0.49722222222222223</v>
      </c>
      <c r="AP11" s="7"/>
      <c r="AQ11" s="7">
        <v>0.5388888888888889</v>
      </c>
      <c r="AR11" s="7">
        <v>0.517361111111111</v>
      </c>
      <c r="AS11" s="7">
        <v>0.517361111111111</v>
      </c>
      <c r="AT11" s="7"/>
      <c r="AU11" s="7">
        <v>0.5590277777777778</v>
      </c>
      <c r="AV11" s="7">
        <v>0.5361111111111111</v>
      </c>
      <c r="AW11" s="7">
        <v>0.5361111111111111</v>
      </c>
      <c r="AX11" s="7"/>
      <c r="AY11" s="7">
        <v>0.5777777777777778</v>
      </c>
      <c r="AZ11" s="7">
        <v>0.55</v>
      </c>
      <c r="BA11" s="7">
        <v>0.55</v>
      </c>
      <c r="BB11" s="7"/>
      <c r="BC11" s="7">
        <v>0.5916666666666667</v>
      </c>
      <c r="BD11" s="7">
        <v>0.5534722222222223</v>
      </c>
      <c r="BE11" s="7">
        <v>0.5534722222222223</v>
      </c>
      <c r="BF11" s="7"/>
      <c r="BG11" s="7">
        <v>0.5951388888888889</v>
      </c>
      <c r="BH11" s="7">
        <v>0.5618055555555556</v>
      </c>
      <c r="BI11" s="7">
        <v>0.5618055555555556</v>
      </c>
      <c r="BJ11" s="7"/>
      <c r="BK11" s="7">
        <v>0.6034722222222222</v>
      </c>
      <c r="BL11" s="7">
        <v>0.5756944444444444</v>
      </c>
      <c r="BM11" s="7">
        <v>0.5756944444444444</v>
      </c>
      <c r="BN11" s="7"/>
      <c r="BO11" s="7">
        <v>0.6173611111111111</v>
      </c>
      <c r="BP11" s="7">
        <v>0.5958333333333333</v>
      </c>
      <c r="BQ11" s="7">
        <v>0.5958333333333333</v>
      </c>
      <c r="BR11" s="7"/>
      <c r="BS11" s="7">
        <v>0.6375</v>
      </c>
      <c r="BT11" s="7">
        <v>0.6145833333333334</v>
      </c>
      <c r="BU11" s="7">
        <v>0.6145833333333334</v>
      </c>
      <c r="BV11" s="7"/>
      <c r="BW11" s="7">
        <v>0.65625</v>
      </c>
      <c r="BX11" s="8">
        <f t="shared" si="0"/>
        <v>0</v>
      </c>
    </row>
    <row r="12" spans="1:76" ht="12.75">
      <c r="A12" s="5"/>
      <c r="B12" s="10" t="s">
        <v>65</v>
      </c>
      <c r="C12" s="5" t="s">
        <v>56</v>
      </c>
      <c r="D12" s="7">
        <v>0.37986111111111115</v>
      </c>
      <c r="E12" s="7">
        <v>0.37986111111111115</v>
      </c>
      <c r="F12" s="8"/>
      <c r="G12" s="9" t="s">
        <v>66</v>
      </c>
      <c r="H12" s="9" t="s">
        <v>67</v>
      </c>
      <c r="I12" s="7">
        <v>0.3833333333333333</v>
      </c>
      <c r="J12" s="7"/>
      <c r="K12" s="7">
        <v>0.4041666666666666</v>
      </c>
      <c r="L12" s="7">
        <v>0.39166666666666666</v>
      </c>
      <c r="M12" s="7">
        <v>0.39166666666666666</v>
      </c>
      <c r="N12" s="7"/>
      <c r="O12" s="7">
        <v>0.43333333333333335</v>
      </c>
      <c r="P12" s="7">
        <v>0.4055555555555555</v>
      </c>
      <c r="Q12" s="7">
        <v>0.4055555555555555</v>
      </c>
      <c r="R12" s="7"/>
      <c r="S12" s="7">
        <v>0.4472222222222222</v>
      </c>
      <c r="T12" s="7">
        <v>0.42569444444444443</v>
      </c>
      <c r="U12" s="7">
        <v>0.42569444444444443</v>
      </c>
      <c r="V12" s="7"/>
      <c r="W12" s="7">
        <v>0.4673611111111111</v>
      </c>
      <c r="X12" s="7">
        <v>0.4444444444444444</v>
      </c>
      <c r="Y12" s="7">
        <v>0.4444444444444444</v>
      </c>
      <c r="Z12" s="7"/>
      <c r="AA12" s="7">
        <v>0.4861111111111111</v>
      </c>
      <c r="AB12" s="7">
        <v>0.4583333333333333</v>
      </c>
      <c r="AC12" s="7">
        <v>0.4583333333333333</v>
      </c>
      <c r="AD12" s="7"/>
      <c r="AE12" s="7">
        <v>0.5</v>
      </c>
      <c r="AF12" s="7">
        <v>0.4784722222222222</v>
      </c>
      <c r="AG12" s="7">
        <v>0.4784722222222222</v>
      </c>
      <c r="AH12" s="7"/>
      <c r="AI12" s="7">
        <v>0.5201388888888888</v>
      </c>
      <c r="AJ12" s="7">
        <v>0.48680555555555555</v>
      </c>
      <c r="AK12" s="7">
        <v>0.48680555555555555</v>
      </c>
      <c r="AL12" s="7"/>
      <c r="AM12" s="7">
        <v>0.5284722222222222</v>
      </c>
      <c r="AN12" s="7">
        <v>0.5006944444444444</v>
      </c>
      <c r="AO12" s="7">
        <v>0.5006944444444444</v>
      </c>
      <c r="AP12" s="7"/>
      <c r="AQ12" s="7">
        <v>0.5423611111111112</v>
      </c>
      <c r="AR12" s="7">
        <v>0.5208333333333334</v>
      </c>
      <c r="AS12" s="7">
        <v>0.5208333333333334</v>
      </c>
      <c r="AT12" s="7"/>
      <c r="AU12" s="7">
        <v>0.5625</v>
      </c>
      <c r="AV12" s="7">
        <v>0.5395833333333333</v>
      </c>
      <c r="AW12" s="7">
        <v>0.5395833333333333</v>
      </c>
      <c r="AX12" s="7"/>
      <c r="AY12" s="7">
        <v>0.58125</v>
      </c>
      <c r="AZ12" s="7">
        <v>0.5534722222222223</v>
      </c>
      <c r="BA12" s="7">
        <v>0.5534722222222223</v>
      </c>
      <c r="BB12" s="7"/>
      <c r="BC12" s="7">
        <v>0.5951388888888889</v>
      </c>
      <c r="BD12" s="7">
        <v>0.5569444444444445</v>
      </c>
      <c r="BE12" s="7">
        <v>0.5569444444444445</v>
      </c>
      <c r="BF12" s="7"/>
      <c r="BG12" s="7">
        <v>0.5986111111111111</v>
      </c>
      <c r="BH12" s="7">
        <v>0.5652777777777778</v>
      </c>
      <c r="BI12" s="7">
        <v>0.5652777777777778</v>
      </c>
      <c r="BJ12" s="7"/>
      <c r="BK12" s="7">
        <v>0.6069444444444444</v>
      </c>
      <c r="BL12" s="7">
        <v>0.5791666666666667</v>
      </c>
      <c r="BM12" s="7">
        <v>0.5791666666666667</v>
      </c>
      <c r="BN12" s="7"/>
      <c r="BO12" s="7">
        <v>0.6208333333333333</v>
      </c>
      <c r="BP12" s="7">
        <v>0.5993055555555555</v>
      </c>
      <c r="BQ12" s="7">
        <v>0.5993055555555555</v>
      </c>
      <c r="BR12" s="7"/>
      <c r="BS12" s="7">
        <v>0.6409722222222222</v>
      </c>
      <c r="BT12" s="7">
        <v>0.6180555555555556</v>
      </c>
      <c r="BU12" s="7">
        <v>0.6180555555555556</v>
      </c>
      <c r="BV12" s="7"/>
      <c r="BW12" s="7">
        <v>0.6597222222222222</v>
      </c>
      <c r="BX12" s="8">
        <f t="shared" si="0"/>
        <v>0</v>
      </c>
    </row>
    <row r="13" spans="1:76" ht="12.75">
      <c r="A13" s="5"/>
      <c r="B13" s="10" t="s">
        <v>68</v>
      </c>
      <c r="C13" s="5" t="s">
        <v>56</v>
      </c>
      <c r="D13" s="7">
        <v>0.38125</v>
      </c>
      <c r="E13" s="7">
        <v>0.38125</v>
      </c>
      <c r="F13" s="8"/>
      <c r="G13" s="9" t="s">
        <v>69</v>
      </c>
      <c r="H13" s="9" t="s">
        <v>70</v>
      </c>
      <c r="I13" s="7">
        <v>0.3847222222222222</v>
      </c>
      <c r="J13" s="7"/>
      <c r="K13" s="7">
        <v>0.4055555555555555</v>
      </c>
      <c r="L13" s="7">
        <v>0.39305555555555555</v>
      </c>
      <c r="M13" s="7">
        <v>0.39305555555555555</v>
      </c>
      <c r="N13" s="7"/>
      <c r="O13" s="7">
        <v>0.43472222222222223</v>
      </c>
      <c r="P13" s="7">
        <v>0.4069444444444445</v>
      </c>
      <c r="Q13" s="7">
        <v>0.4069444444444445</v>
      </c>
      <c r="R13" s="7"/>
      <c r="S13" s="7">
        <v>0.4486111111111111</v>
      </c>
      <c r="T13" s="7">
        <v>0.4270833333333333</v>
      </c>
      <c r="U13" s="7">
        <v>0.4270833333333333</v>
      </c>
      <c r="V13" s="7"/>
      <c r="W13" s="7">
        <v>0.46875</v>
      </c>
      <c r="X13" s="7">
        <v>0.4458333333333333</v>
      </c>
      <c r="Y13" s="7">
        <v>0.4458333333333333</v>
      </c>
      <c r="Z13" s="7"/>
      <c r="AA13" s="7">
        <v>0.4875</v>
      </c>
      <c r="AB13" s="7">
        <v>0.4597222222222222</v>
      </c>
      <c r="AC13" s="7">
        <v>0.4597222222222222</v>
      </c>
      <c r="AD13" s="7"/>
      <c r="AE13" s="7">
        <v>0.5013888888888889</v>
      </c>
      <c r="AF13" s="7">
        <v>0.4798611111111111</v>
      </c>
      <c r="AG13" s="7">
        <v>0.4798611111111111</v>
      </c>
      <c r="AH13" s="7"/>
      <c r="AI13" s="7">
        <v>0.5215277777777778</v>
      </c>
      <c r="AJ13" s="7">
        <v>0.48819444444444443</v>
      </c>
      <c r="AK13" s="7">
        <v>0.48819444444444443</v>
      </c>
      <c r="AL13" s="7"/>
      <c r="AM13" s="7">
        <v>0.5298611111111111</v>
      </c>
      <c r="AN13" s="7">
        <v>0.5020833333333333</v>
      </c>
      <c r="AO13" s="7">
        <v>0.5020833333333333</v>
      </c>
      <c r="AP13" s="7"/>
      <c r="AQ13" s="7">
        <v>0.54375</v>
      </c>
      <c r="AR13" s="7">
        <v>0.5222222222222223</v>
      </c>
      <c r="AS13" s="7">
        <v>0.5222222222222223</v>
      </c>
      <c r="AT13" s="7"/>
      <c r="AU13" s="7">
        <v>0.5638888888888889</v>
      </c>
      <c r="AV13" s="7">
        <v>0.5409722222222222</v>
      </c>
      <c r="AW13" s="7">
        <v>0.5409722222222222</v>
      </c>
      <c r="AX13" s="7"/>
      <c r="AY13" s="7">
        <v>0.5826388888888888</v>
      </c>
      <c r="AZ13" s="7">
        <v>0.5548611111111111</v>
      </c>
      <c r="BA13" s="7">
        <v>0.5548611111111111</v>
      </c>
      <c r="BB13" s="7"/>
      <c r="BC13" s="7">
        <v>0.5965277777777778</v>
      </c>
      <c r="BD13" s="7">
        <v>0.5583333333333333</v>
      </c>
      <c r="BE13" s="7">
        <v>0.5583333333333333</v>
      </c>
      <c r="BF13" s="7"/>
      <c r="BG13" s="7">
        <v>0.6</v>
      </c>
      <c r="BH13" s="7">
        <v>0.5666666666666667</v>
      </c>
      <c r="BI13" s="7">
        <v>0.5666666666666667</v>
      </c>
      <c r="BJ13" s="7"/>
      <c r="BK13" s="7">
        <v>0.6083333333333333</v>
      </c>
      <c r="BL13" s="7">
        <v>0.5805555555555556</v>
      </c>
      <c r="BM13" s="7">
        <v>0.5805555555555556</v>
      </c>
      <c r="BN13" s="7"/>
      <c r="BO13" s="7">
        <v>0.6222222222222222</v>
      </c>
      <c r="BP13" s="7">
        <v>0.6006944444444444</v>
      </c>
      <c r="BQ13" s="7">
        <v>0.6006944444444444</v>
      </c>
      <c r="BR13" s="7"/>
      <c r="BS13" s="7">
        <v>0.642361111111111</v>
      </c>
      <c r="BT13" s="7">
        <v>0.6194444444444445</v>
      </c>
      <c r="BU13" s="7">
        <v>0.6194444444444445</v>
      </c>
      <c r="BV13" s="7"/>
      <c r="BW13" s="7">
        <v>0.6611111111111111</v>
      </c>
      <c r="BX13" s="8">
        <f t="shared" si="0"/>
        <v>0</v>
      </c>
    </row>
    <row r="14" spans="1:76" ht="12.75">
      <c r="A14" s="5"/>
      <c r="B14" s="10" t="s">
        <v>71</v>
      </c>
      <c r="C14" s="5" t="s">
        <v>56</v>
      </c>
      <c r="D14" s="7">
        <v>0.3826388888888889</v>
      </c>
      <c r="E14" s="7">
        <v>0.3826388888888889</v>
      </c>
      <c r="F14" s="8"/>
      <c r="G14" s="9" t="s">
        <v>72</v>
      </c>
      <c r="H14" s="9" t="s">
        <v>73</v>
      </c>
      <c r="I14" s="7">
        <v>0.3861111111111111</v>
      </c>
      <c r="J14" s="7"/>
      <c r="K14" s="7">
        <v>0.4069444444444445</v>
      </c>
      <c r="L14" s="7">
        <v>0.39444444444444443</v>
      </c>
      <c r="M14" s="7">
        <v>0.39444444444444443</v>
      </c>
      <c r="N14" s="7"/>
      <c r="O14" s="7">
        <v>0.4361111111111111</v>
      </c>
      <c r="P14" s="7">
        <v>0.4083333333333334</v>
      </c>
      <c r="Q14" s="7">
        <v>0.4083333333333334</v>
      </c>
      <c r="R14" s="7"/>
      <c r="S14" s="7">
        <v>0.45</v>
      </c>
      <c r="T14" s="7">
        <v>0.4284722222222222</v>
      </c>
      <c r="U14" s="7">
        <v>0.4284722222222222</v>
      </c>
      <c r="V14" s="7"/>
      <c r="W14" s="7">
        <v>0.4701388888888889</v>
      </c>
      <c r="X14" s="7">
        <v>0.4472222222222222</v>
      </c>
      <c r="Y14" s="7">
        <v>0.4472222222222222</v>
      </c>
      <c r="Z14" s="7"/>
      <c r="AA14" s="7">
        <v>0.4888888888888889</v>
      </c>
      <c r="AB14" s="7">
        <v>0.4611111111111111</v>
      </c>
      <c r="AC14" s="7">
        <v>0.4611111111111111</v>
      </c>
      <c r="AD14" s="7"/>
      <c r="AE14" s="7">
        <v>0.5027777777777778</v>
      </c>
      <c r="AF14" s="7">
        <v>0.48125</v>
      </c>
      <c r="AG14" s="7">
        <v>0.48125</v>
      </c>
      <c r="AH14" s="7"/>
      <c r="AI14" s="7">
        <v>0.5229166666666667</v>
      </c>
      <c r="AJ14" s="7">
        <v>0.4895833333333333</v>
      </c>
      <c r="AK14" s="7">
        <v>0.4895833333333333</v>
      </c>
      <c r="AL14" s="7"/>
      <c r="AM14" s="7">
        <v>0.53125</v>
      </c>
      <c r="AN14" s="7">
        <v>0.5034722222222222</v>
      </c>
      <c r="AO14" s="7">
        <v>0.5034722222222222</v>
      </c>
      <c r="AP14" s="7"/>
      <c r="AQ14" s="7">
        <v>0.545138888888889</v>
      </c>
      <c r="AR14" s="7">
        <v>0.5236111111111111</v>
      </c>
      <c r="AS14" s="7">
        <v>0.5236111111111111</v>
      </c>
      <c r="AT14" s="7"/>
      <c r="AU14" s="7">
        <v>0.5652777777777778</v>
      </c>
      <c r="AV14" s="7">
        <v>0.5423611111111112</v>
      </c>
      <c r="AW14" s="7">
        <v>0.5423611111111112</v>
      </c>
      <c r="AX14" s="7"/>
      <c r="AY14" s="7">
        <v>0.5840277777777778</v>
      </c>
      <c r="AZ14" s="7">
        <v>0.55625</v>
      </c>
      <c r="BA14" s="7">
        <v>0.55625</v>
      </c>
      <c r="BB14" s="7"/>
      <c r="BC14" s="7">
        <v>0.5979166666666667</v>
      </c>
      <c r="BD14" s="7">
        <v>0.5597222222222222</v>
      </c>
      <c r="BE14" s="7">
        <v>0.5597222222222222</v>
      </c>
      <c r="BF14" s="7"/>
      <c r="BG14" s="7">
        <v>0.6013888888888889</v>
      </c>
      <c r="BH14" s="7">
        <v>0.5680555555555555</v>
      </c>
      <c r="BI14" s="7">
        <v>0.5680555555555555</v>
      </c>
      <c r="BJ14" s="7"/>
      <c r="BK14" s="7">
        <v>0.6097222222222222</v>
      </c>
      <c r="BL14" s="7">
        <v>0.5819444444444445</v>
      </c>
      <c r="BM14" s="7">
        <v>0.5819444444444445</v>
      </c>
      <c r="BN14" s="7"/>
      <c r="BO14" s="7">
        <v>0.6236111111111111</v>
      </c>
      <c r="BP14" s="7">
        <v>0.6020833333333333</v>
      </c>
      <c r="BQ14" s="7">
        <v>0.6020833333333333</v>
      </c>
      <c r="BR14" s="7"/>
      <c r="BS14" s="7">
        <v>0.64375</v>
      </c>
      <c r="BT14" s="7">
        <v>0.6208333333333333</v>
      </c>
      <c r="BU14" s="7">
        <v>0.6208333333333333</v>
      </c>
      <c r="BV14" s="7"/>
      <c r="BW14" s="7">
        <v>0.6625</v>
      </c>
      <c r="BX14" s="8">
        <f t="shared" si="0"/>
        <v>0</v>
      </c>
    </row>
    <row r="15" spans="1:76" ht="12.75">
      <c r="A15" s="5">
        <v>12</v>
      </c>
      <c r="B15" s="14" t="s">
        <v>229</v>
      </c>
      <c r="C15" s="5" t="s">
        <v>43</v>
      </c>
      <c r="D15" s="7">
        <v>0.3729166666666666</v>
      </c>
      <c r="E15" s="7">
        <v>0.37222222222222223</v>
      </c>
      <c r="F15" s="8">
        <v>0.001388888888888889</v>
      </c>
      <c r="G15" s="9" t="s">
        <v>76</v>
      </c>
      <c r="H15" s="9" t="s">
        <v>77</v>
      </c>
      <c r="I15" s="7">
        <v>0.3756944444444445</v>
      </c>
      <c r="J15" s="7"/>
      <c r="K15" s="7">
        <v>0.3965277777777778</v>
      </c>
      <c r="L15" s="7">
        <v>0.3840277777777778</v>
      </c>
      <c r="M15" s="7">
        <v>0.3826388888888889</v>
      </c>
      <c r="N15" s="8">
        <v>0.002777777777777778</v>
      </c>
      <c r="O15" s="7">
        <v>0.42569444444444443</v>
      </c>
      <c r="P15" s="7">
        <v>0.3965277777777778</v>
      </c>
      <c r="Q15" s="7">
        <v>0.3958333333333333</v>
      </c>
      <c r="R15" s="8">
        <v>0.001388888888888889</v>
      </c>
      <c r="S15" s="7">
        <v>0.4381944444444445</v>
      </c>
      <c r="T15" s="7">
        <v>0.4159722222222222</v>
      </c>
      <c r="U15" s="7">
        <v>0.4159722222222222</v>
      </c>
      <c r="V15" s="7"/>
      <c r="W15" s="7">
        <v>0.4576388888888889</v>
      </c>
      <c r="X15" s="7">
        <v>0.43472222222222223</v>
      </c>
      <c r="Y15" s="7">
        <v>0.43472222222222223</v>
      </c>
      <c r="Z15" s="7"/>
      <c r="AA15" s="7">
        <v>0.4763888888888889</v>
      </c>
      <c r="AB15" s="7">
        <v>0.4486111111111111</v>
      </c>
      <c r="AC15" s="7">
        <v>0.4479166666666667</v>
      </c>
      <c r="AD15" s="8">
        <v>0.001388888888888889</v>
      </c>
      <c r="AE15" s="7">
        <v>0.4902777777777778</v>
      </c>
      <c r="AF15" s="7">
        <v>0.4611111111111111</v>
      </c>
      <c r="AG15" s="7">
        <v>0.4611111111111111</v>
      </c>
      <c r="AH15" s="7"/>
      <c r="AI15" s="7">
        <v>0.5027777777777778</v>
      </c>
      <c r="AJ15" s="7">
        <v>0.4694444444444445</v>
      </c>
      <c r="AK15" s="7">
        <v>0.4694444444444445</v>
      </c>
      <c r="AL15" s="7"/>
      <c r="AM15" s="7">
        <v>0.5111111111111112</v>
      </c>
      <c r="AN15" s="7">
        <v>0.48333333333333334</v>
      </c>
      <c r="AO15" s="7">
        <v>0.48333333333333334</v>
      </c>
      <c r="AP15" s="7"/>
      <c r="AQ15" s="7">
        <v>0.525</v>
      </c>
      <c r="AR15" s="7">
        <v>0.5034722222222222</v>
      </c>
      <c r="AS15" s="7">
        <v>0.5034722222222222</v>
      </c>
      <c r="AT15" s="7"/>
      <c r="AU15" s="7">
        <v>0.545138888888889</v>
      </c>
      <c r="AV15" s="7">
        <v>0.5222222222222223</v>
      </c>
      <c r="AW15" s="7">
        <v>0.5222222222222223</v>
      </c>
      <c r="AX15" s="7"/>
      <c r="AY15" s="7">
        <v>0.5638888888888889</v>
      </c>
      <c r="AZ15" s="7">
        <v>0.5361111111111111</v>
      </c>
      <c r="BA15" s="7">
        <v>0.5361111111111111</v>
      </c>
      <c r="BB15" s="7"/>
      <c r="BC15" s="7">
        <v>0.5777777777777778</v>
      </c>
      <c r="BD15" s="7">
        <v>0.5458333333333333</v>
      </c>
      <c r="BE15" s="7">
        <v>0.5458333333333333</v>
      </c>
      <c r="BF15" s="7"/>
      <c r="BG15" s="7">
        <v>0.5875</v>
      </c>
      <c r="BH15" s="7">
        <v>0.5541666666666667</v>
      </c>
      <c r="BI15" s="7">
        <v>0.5541666666666667</v>
      </c>
      <c r="BJ15" s="7"/>
      <c r="BK15" s="7">
        <v>0.5958333333333333</v>
      </c>
      <c r="BL15" s="7">
        <v>0.5680555555555555</v>
      </c>
      <c r="BM15" s="7">
        <v>0.5680555555555555</v>
      </c>
      <c r="BN15" s="7"/>
      <c r="BO15" s="7">
        <v>0.6097222222222222</v>
      </c>
      <c r="BP15" s="7">
        <v>0.5881944444444445</v>
      </c>
      <c r="BQ15" s="7">
        <v>0.5881944444444445</v>
      </c>
      <c r="BR15" s="7"/>
      <c r="BS15" s="7">
        <v>0.6298611111111111</v>
      </c>
      <c r="BT15" s="7">
        <v>0.6069444444444444</v>
      </c>
      <c r="BU15" s="7">
        <v>0.6069444444444444</v>
      </c>
      <c r="BV15" s="7"/>
      <c r="BW15" s="7">
        <v>0.6486111111111111</v>
      </c>
      <c r="BX15" s="8">
        <f t="shared" si="0"/>
        <v>0.006944444444444445</v>
      </c>
    </row>
    <row r="16" spans="1:76" ht="12.75">
      <c r="A16" s="5">
        <v>13</v>
      </c>
      <c r="B16" s="10" t="s">
        <v>78</v>
      </c>
      <c r="C16" s="5" t="s">
        <v>43</v>
      </c>
      <c r="D16" s="7">
        <v>0.37152777777777773</v>
      </c>
      <c r="E16" s="7">
        <v>0.37152777777777773</v>
      </c>
      <c r="F16" s="8"/>
      <c r="G16" s="9" t="s">
        <v>79</v>
      </c>
      <c r="H16" s="9" t="s">
        <v>80</v>
      </c>
      <c r="I16" s="7">
        <v>0.375</v>
      </c>
      <c r="J16" s="7"/>
      <c r="K16" s="7">
        <v>0.3958333333333333</v>
      </c>
      <c r="L16" s="7">
        <v>0.3833333333333333</v>
      </c>
      <c r="M16" s="7">
        <v>0.3833333333333333</v>
      </c>
      <c r="N16" s="8"/>
      <c r="O16" s="7">
        <v>0.425</v>
      </c>
      <c r="P16" s="7">
        <v>0.3972222222222222</v>
      </c>
      <c r="Q16" s="7">
        <v>0.39305555555555555</v>
      </c>
      <c r="R16" s="8">
        <v>0.008333333333333333</v>
      </c>
      <c r="S16" s="7">
        <v>0.4388888888888889</v>
      </c>
      <c r="T16" s="7">
        <v>0.4131944444444444</v>
      </c>
      <c r="U16" s="7">
        <v>0.4131944444444444</v>
      </c>
      <c r="V16" s="7"/>
      <c r="W16" s="7">
        <v>0.4548611111111111</v>
      </c>
      <c r="X16" s="7">
        <v>0.43194444444444446</v>
      </c>
      <c r="Y16" s="7">
        <v>0.43263888888888885</v>
      </c>
      <c r="Z16" s="8">
        <v>0.0006944444444444445</v>
      </c>
      <c r="AA16" s="7">
        <v>0.47361111111111115</v>
      </c>
      <c r="AB16" s="7">
        <v>0.4465277777777778</v>
      </c>
      <c r="AC16" s="7">
        <v>0.4465277777777778</v>
      </c>
      <c r="AD16" s="8"/>
      <c r="AE16" s="7">
        <v>0.48819444444444443</v>
      </c>
      <c r="AF16" s="7">
        <v>0.4597222222222222</v>
      </c>
      <c r="AG16" s="7">
        <v>0.4597222222222222</v>
      </c>
      <c r="AH16" s="7"/>
      <c r="AI16" s="7">
        <v>0.5013888888888889</v>
      </c>
      <c r="AJ16" s="7">
        <v>0.4680555555555555</v>
      </c>
      <c r="AK16" s="7">
        <v>0.4680555555555555</v>
      </c>
      <c r="AL16" s="7"/>
      <c r="AM16" s="7">
        <v>0.5097222222222222</v>
      </c>
      <c r="AN16" s="7">
        <v>0.48194444444444445</v>
      </c>
      <c r="AO16" s="7">
        <v>0.48194444444444445</v>
      </c>
      <c r="AP16" s="7"/>
      <c r="AQ16" s="7">
        <v>0.5236111111111111</v>
      </c>
      <c r="AR16" s="7">
        <v>0.5020833333333333</v>
      </c>
      <c r="AS16" s="7">
        <v>0.5027777777777778</v>
      </c>
      <c r="AT16" s="8">
        <v>0.0006944444444444445</v>
      </c>
      <c r="AU16" s="7">
        <v>0.54375</v>
      </c>
      <c r="AV16" s="7">
        <v>0.5215277777777778</v>
      </c>
      <c r="AW16" s="7">
        <v>0.5215277777777778</v>
      </c>
      <c r="AX16" s="7"/>
      <c r="AY16" s="7">
        <v>0.5631944444444444</v>
      </c>
      <c r="AZ16" s="7">
        <v>0.5354166666666667</v>
      </c>
      <c r="BA16" s="7">
        <v>0.5354166666666667</v>
      </c>
      <c r="BB16" s="7"/>
      <c r="BC16" s="7">
        <v>0.5770833333333333</v>
      </c>
      <c r="BD16" s="7">
        <v>0.5388888888888889</v>
      </c>
      <c r="BE16" s="7">
        <v>0.5388888888888889</v>
      </c>
      <c r="BF16" s="7"/>
      <c r="BG16" s="7">
        <v>0.5805555555555556</v>
      </c>
      <c r="BH16" s="7">
        <v>0.5472222222222222</v>
      </c>
      <c r="BI16" s="7">
        <v>0.5472222222222222</v>
      </c>
      <c r="BJ16" s="7"/>
      <c r="BK16" s="7">
        <v>0.5888888888888889</v>
      </c>
      <c r="BL16" s="7">
        <v>0.5611111111111111</v>
      </c>
      <c r="BM16" s="7">
        <v>0.5611111111111111</v>
      </c>
      <c r="BN16" s="7"/>
      <c r="BO16" s="7">
        <v>0.6027777777777777</v>
      </c>
      <c r="BP16" s="7">
        <v>0.58125</v>
      </c>
      <c r="BQ16" s="7">
        <v>0.58125</v>
      </c>
      <c r="BR16" s="7"/>
      <c r="BS16" s="7">
        <v>0.6229166666666667</v>
      </c>
      <c r="BT16" s="7">
        <v>0.6</v>
      </c>
      <c r="BU16" s="7">
        <v>0.6</v>
      </c>
      <c r="BV16" s="7"/>
      <c r="BW16" s="7">
        <v>0.6416666666666667</v>
      </c>
      <c r="BX16" s="8">
        <f t="shared" si="0"/>
        <v>0.00972222222222222</v>
      </c>
    </row>
    <row r="17" spans="1:76" ht="12.75">
      <c r="A17" s="5">
        <v>14</v>
      </c>
      <c r="B17" s="10" t="s">
        <v>81</v>
      </c>
      <c r="C17" s="5" t="s">
        <v>56</v>
      </c>
      <c r="D17" s="7">
        <v>0.3854166666666667</v>
      </c>
      <c r="E17" s="7">
        <v>0.3854166666666667</v>
      </c>
      <c r="F17" s="8"/>
      <c r="G17" s="9" t="s">
        <v>82</v>
      </c>
      <c r="H17" s="9" t="s">
        <v>83</v>
      </c>
      <c r="I17" s="7">
        <v>0.3888888888888889</v>
      </c>
      <c r="J17" s="7"/>
      <c r="K17" s="7">
        <v>0.40972222222222227</v>
      </c>
      <c r="L17" s="7">
        <v>0.3972222222222222</v>
      </c>
      <c r="M17" s="7">
        <v>0.3972222222222222</v>
      </c>
      <c r="N17" s="8"/>
      <c r="O17" s="7">
        <v>0.4388888888888889</v>
      </c>
      <c r="P17" s="7">
        <v>0.41111111111111115</v>
      </c>
      <c r="Q17" s="7">
        <v>0.40902777777777777</v>
      </c>
      <c r="R17" s="8">
        <v>0.004166666666666667</v>
      </c>
      <c r="S17" s="7">
        <v>0.4527777777777778</v>
      </c>
      <c r="T17" s="7">
        <v>0.4291666666666667</v>
      </c>
      <c r="U17" s="7">
        <v>0.43194444444444446</v>
      </c>
      <c r="V17" s="8">
        <v>0.002777777777777778</v>
      </c>
      <c r="W17" s="7">
        <v>0.4708333333333334</v>
      </c>
      <c r="X17" s="7">
        <v>0.45069444444444445</v>
      </c>
      <c r="Y17" s="7">
        <v>0.4534722222222222</v>
      </c>
      <c r="Z17" s="8">
        <v>0.002777777777777778</v>
      </c>
      <c r="AA17" s="7">
        <v>0.4923611111111111</v>
      </c>
      <c r="AB17" s="7">
        <v>0.4673611111111111</v>
      </c>
      <c r="AC17" s="7">
        <v>0.4673611111111111</v>
      </c>
      <c r="AD17" s="8"/>
      <c r="AE17" s="7">
        <v>0.5090277777777777</v>
      </c>
      <c r="AF17" s="7">
        <v>0.48541666666666666</v>
      </c>
      <c r="AG17" s="7">
        <v>0.48541666666666666</v>
      </c>
      <c r="AH17" s="7"/>
      <c r="AI17" s="7">
        <v>0.5270833333333333</v>
      </c>
      <c r="AJ17" s="7">
        <v>0.49375</v>
      </c>
      <c r="AK17" s="7">
        <v>0.49375</v>
      </c>
      <c r="AL17" s="7"/>
      <c r="AM17" s="7">
        <v>0.5354166666666667</v>
      </c>
      <c r="AN17" s="7">
        <v>0.5076388888888889</v>
      </c>
      <c r="AO17" s="7">
        <v>0.5076388888888889</v>
      </c>
      <c r="AP17" s="7"/>
      <c r="AQ17" s="7">
        <v>0.5493055555555556</v>
      </c>
      <c r="AR17" s="7">
        <v>0.5277777777777778</v>
      </c>
      <c r="AS17" s="7">
        <v>0.5277777777777778</v>
      </c>
      <c r="AT17" s="7"/>
      <c r="AU17" s="7">
        <v>0.5694444444444444</v>
      </c>
      <c r="AV17" s="7">
        <v>0.5465277777777778</v>
      </c>
      <c r="AW17" s="7">
        <v>0.5465277777777778</v>
      </c>
      <c r="AX17" s="7"/>
      <c r="AY17" s="7">
        <v>0.5881944444444445</v>
      </c>
      <c r="AZ17" s="7">
        <v>0.5604166666666667</v>
      </c>
      <c r="BA17" s="7">
        <v>0.5604166666666667</v>
      </c>
      <c r="BB17" s="7"/>
      <c r="BC17" s="7">
        <v>0.6020833333333333</v>
      </c>
      <c r="BD17" s="7">
        <v>0.5638888888888889</v>
      </c>
      <c r="BE17" s="7">
        <v>0.5638888888888889</v>
      </c>
      <c r="BF17" s="7"/>
      <c r="BG17" s="7">
        <v>0.6055555555555555</v>
      </c>
      <c r="BH17" s="7">
        <v>0.5722222222222222</v>
      </c>
      <c r="BI17" s="7">
        <v>0.5722222222222222</v>
      </c>
      <c r="BJ17" s="7"/>
      <c r="BK17" s="7">
        <v>0.6138888888888888</v>
      </c>
      <c r="BL17" s="7">
        <v>0.5861111111111111</v>
      </c>
      <c r="BM17" s="7">
        <v>0.5861111111111111</v>
      </c>
      <c r="BN17" s="7"/>
      <c r="BO17" s="7">
        <v>0.6277777777777778</v>
      </c>
      <c r="BP17" s="7">
        <v>0.60625</v>
      </c>
      <c r="BQ17" s="7">
        <v>0.60625</v>
      </c>
      <c r="BR17" s="7"/>
      <c r="BS17" s="7">
        <v>0.6479166666666667</v>
      </c>
      <c r="BT17" s="7">
        <v>0.625</v>
      </c>
      <c r="BU17" s="7">
        <v>0.6263888888888889</v>
      </c>
      <c r="BV17" s="8">
        <v>0.001388888888888889</v>
      </c>
      <c r="BW17" s="7">
        <v>0.6666666666666666</v>
      </c>
      <c r="BX17" s="8">
        <f t="shared" si="0"/>
        <v>0.011111111111111112</v>
      </c>
    </row>
    <row r="18" spans="1:76" ht="12.75">
      <c r="A18" s="5">
        <v>15</v>
      </c>
      <c r="B18" s="10" t="s">
        <v>84</v>
      </c>
      <c r="C18" s="5" t="s">
        <v>56</v>
      </c>
      <c r="D18" s="7">
        <v>0.38680555555555557</v>
      </c>
      <c r="E18" s="7">
        <v>0.38680555555555557</v>
      </c>
      <c r="F18" s="8"/>
      <c r="G18" s="9" t="s">
        <v>85</v>
      </c>
      <c r="H18" s="9" t="s">
        <v>86</v>
      </c>
      <c r="I18" s="7">
        <v>0.3902777777777778</v>
      </c>
      <c r="J18" s="7"/>
      <c r="K18" s="7">
        <v>0.41111111111111115</v>
      </c>
      <c r="L18" s="7">
        <v>0.3986111111111111</v>
      </c>
      <c r="M18" s="7">
        <v>0.3979166666666667</v>
      </c>
      <c r="N18" s="8">
        <v>0.001388888888888889</v>
      </c>
      <c r="O18" s="7">
        <v>0.44027777777777777</v>
      </c>
      <c r="P18" s="7">
        <v>0.41180555555555554</v>
      </c>
      <c r="Q18" s="7">
        <v>0.4166666666666667</v>
      </c>
      <c r="R18" s="8">
        <v>0.004861111111111111</v>
      </c>
      <c r="S18" s="7">
        <v>0.4534722222222222</v>
      </c>
      <c r="T18" s="7">
        <v>0.4368055555555555</v>
      </c>
      <c r="U18" s="7">
        <v>0.43333333333333335</v>
      </c>
      <c r="V18" s="8">
        <v>0.006944444444444444</v>
      </c>
      <c r="W18" s="7">
        <v>0.4784722222222222</v>
      </c>
      <c r="X18" s="7">
        <v>0.45208333333333334</v>
      </c>
      <c r="Y18" s="7">
        <v>0.4534722222222222</v>
      </c>
      <c r="Z18" s="8">
        <v>0.001388888888888889</v>
      </c>
      <c r="AA18" s="7">
        <v>0.49375</v>
      </c>
      <c r="AB18" s="7">
        <v>0.4673611111111111</v>
      </c>
      <c r="AC18" s="7">
        <v>0.46527777777777773</v>
      </c>
      <c r="AD18" s="8">
        <v>0.004166666666666667</v>
      </c>
      <c r="AE18" s="7">
        <v>0.5090277777777777</v>
      </c>
      <c r="AF18" s="7">
        <v>0.4840277777777778</v>
      </c>
      <c r="AG18" s="7">
        <v>0.4840277777777778</v>
      </c>
      <c r="AH18" s="7"/>
      <c r="AI18" s="7">
        <v>0.5256944444444445</v>
      </c>
      <c r="AJ18" s="7">
        <v>0.4923611111111111</v>
      </c>
      <c r="AK18" s="7">
        <v>0.4923611111111111</v>
      </c>
      <c r="AL18" s="7"/>
      <c r="AM18" s="7">
        <v>0.5340277777777778</v>
      </c>
      <c r="AN18" s="7">
        <v>0.50625</v>
      </c>
      <c r="AO18" s="7">
        <v>0.50625</v>
      </c>
      <c r="AP18" s="7"/>
      <c r="AQ18" s="7">
        <v>0.5479166666666667</v>
      </c>
      <c r="AR18" s="7">
        <v>0.5263888888888889</v>
      </c>
      <c r="AS18" s="7">
        <v>0.5263888888888889</v>
      </c>
      <c r="AT18" s="7"/>
      <c r="AU18" s="7">
        <v>0.5680555555555555</v>
      </c>
      <c r="AV18" s="7">
        <v>0.545138888888889</v>
      </c>
      <c r="AW18" s="7">
        <v>0.545138888888889</v>
      </c>
      <c r="AX18" s="7"/>
      <c r="AY18" s="7">
        <v>0.5868055555555556</v>
      </c>
      <c r="AZ18" s="7">
        <v>0.5590277777777778</v>
      </c>
      <c r="BA18" s="7">
        <v>0.5590277777777778</v>
      </c>
      <c r="BB18" s="7"/>
      <c r="BC18" s="7">
        <v>0.6006944444444444</v>
      </c>
      <c r="BD18" s="7">
        <v>0.5625</v>
      </c>
      <c r="BE18" s="7">
        <v>0.5625</v>
      </c>
      <c r="BF18" s="7"/>
      <c r="BG18" s="7">
        <v>0.6041666666666666</v>
      </c>
      <c r="BH18" s="7">
        <v>0.5708333333333333</v>
      </c>
      <c r="BI18" s="7">
        <v>0.5708333333333333</v>
      </c>
      <c r="BJ18" s="7"/>
      <c r="BK18" s="7">
        <v>0.6125</v>
      </c>
      <c r="BL18" s="7">
        <v>0.5847222222222223</v>
      </c>
      <c r="BM18" s="7">
        <v>0.5847222222222223</v>
      </c>
      <c r="BN18" s="7"/>
      <c r="BO18" s="7">
        <v>0.6263888888888889</v>
      </c>
      <c r="BP18" s="7">
        <v>0.6048611111111112</v>
      </c>
      <c r="BQ18" s="7">
        <v>0.6048611111111112</v>
      </c>
      <c r="BR18" s="7"/>
      <c r="BS18" s="7">
        <v>0.6465277777777778</v>
      </c>
      <c r="BT18" s="7">
        <v>0.6236111111111111</v>
      </c>
      <c r="BU18" s="7">
        <v>0.6243055555555556</v>
      </c>
      <c r="BV18" s="8">
        <v>0.0006944444444444445</v>
      </c>
      <c r="BW18" s="7">
        <v>0.6652777777777777</v>
      </c>
      <c r="BX18" s="8">
        <f t="shared" si="0"/>
        <v>0.019444444444444445</v>
      </c>
    </row>
    <row r="19" spans="1:76" ht="12.75">
      <c r="A19" s="5">
        <v>16</v>
      </c>
      <c r="B19" s="10" t="s">
        <v>87</v>
      </c>
      <c r="C19" s="5" t="s">
        <v>56</v>
      </c>
      <c r="D19" s="7">
        <v>0.3840277777777778</v>
      </c>
      <c r="E19" s="7">
        <v>0.3840277777777778</v>
      </c>
      <c r="F19" s="8"/>
      <c r="G19" s="9" t="s">
        <v>88</v>
      </c>
      <c r="H19" s="9" t="s">
        <v>89</v>
      </c>
      <c r="I19" s="7">
        <v>0.3875</v>
      </c>
      <c r="J19" s="7"/>
      <c r="K19" s="7">
        <v>0.4083333333333334</v>
      </c>
      <c r="L19" s="7">
        <v>0.3958333333333333</v>
      </c>
      <c r="M19" s="7">
        <v>0.3993055555555556</v>
      </c>
      <c r="N19" s="8">
        <v>0.003472222222222222</v>
      </c>
      <c r="O19" s="7">
        <v>0.4375</v>
      </c>
      <c r="P19" s="7">
        <v>0.4131944444444444</v>
      </c>
      <c r="Q19" s="7">
        <v>0.4131944444444444</v>
      </c>
      <c r="R19" s="7"/>
      <c r="S19" s="7">
        <v>0.4548611111111111</v>
      </c>
      <c r="T19" s="7">
        <v>0.43333333333333335</v>
      </c>
      <c r="U19" s="7">
        <v>0.44305555555555554</v>
      </c>
      <c r="V19" s="8">
        <v>0.009722222222222222</v>
      </c>
      <c r="W19" s="7">
        <v>0.475</v>
      </c>
      <c r="X19" s="7">
        <v>0.4618055555555556</v>
      </c>
      <c r="Y19" s="7">
        <v>0.46875</v>
      </c>
      <c r="Z19" s="8">
        <v>0.006944444444444444</v>
      </c>
      <c r="AA19" s="7">
        <v>0.5034722222222222</v>
      </c>
      <c r="AB19" s="7">
        <v>0.4826388888888889</v>
      </c>
      <c r="AC19" s="7">
        <v>0.48333333333333334</v>
      </c>
      <c r="AD19" s="8">
        <v>0.0006944444444444445</v>
      </c>
      <c r="AE19" s="7">
        <v>0.5243055555555556</v>
      </c>
      <c r="AF19" s="7">
        <v>0.4909722222222222</v>
      </c>
      <c r="AG19" s="7">
        <v>0.4909722222222222</v>
      </c>
      <c r="AH19" s="7"/>
      <c r="AI19" s="7">
        <v>0.5326388888888889</v>
      </c>
      <c r="AJ19" s="7">
        <v>0.4993055555555555</v>
      </c>
      <c r="AK19" s="7">
        <v>0.4993055555555555</v>
      </c>
      <c r="AL19" s="7"/>
      <c r="AM19" s="7">
        <v>0.5409722222222222</v>
      </c>
      <c r="AN19" s="7">
        <v>0.5131944444444444</v>
      </c>
      <c r="AO19" s="7">
        <v>0.5131944444444444</v>
      </c>
      <c r="AP19" s="7"/>
      <c r="AQ19" s="7">
        <v>0.5548611111111111</v>
      </c>
      <c r="AR19" s="7">
        <v>0.5333333333333333</v>
      </c>
      <c r="AS19" s="7">
        <v>0.5354166666666667</v>
      </c>
      <c r="AT19" s="8">
        <v>0.0020833333333333333</v>
      </c>
      <c r="AU19" s="7">
        <v>0.575</v>
      </c>
      <c r="AV19" s="7">
        <v>0.5541666666666667</v>
      </c>
      <c r="AW19" s="7">
        <v>0.5576388888888889</v>
      </c>
      <c r="AX19" s="8">
        <v>0.003472222222222222</v>
      </c>
      <c r="AY19" s="7">
        <v>0.5958333333333333</v>
      </c>
      <c r="AZ19" s="7">
        <v>0.5715277777777777</v>
      </c>
      <c r="BA19" s="7">
        <v>0.5722222222222222</v>
      </c>
      <c r="BB19" s="8">
        <v>0.0006944444444444445</v>
      </c>
      <c r="BC19" s="7">
        <v>0.6131944444444445</v>
      </c>
      <c r="BD19" s="7">
        <v>0.5756944444444444</v>
      </c>
      <c r="BE19" s="7">
        <v>0.5756944444444444</v>
      </c>
      <c r="BF19" s="7"/>
      <c r="BG19" s="7">
        <v>0.6173611111111111</v>
      </c>
      <c r="BH19" s="7">
        <v>0.5840277777777778</v>
      </c>
      <c r="BI19" s="7">
        <v>0.6020833333333333</v>
      </c>
      <c r="BJ19" s="8">
        <v>0.018055555555555557</v>
      </c>
      <c r="BK19" s="7">
        <v>0.6256944444444444</v>
      </c>
      <c r="BL19" s="7">
        <v>0.6159722222222223</v>
      </c>
      <c r="BM19" s="7" t="s">
        <v>90</v>
      </c>
      <c r="BN19" s="8">
        <v>0.125</v>
      </c>
      <c r="BO19" s="7">
        <v>0.6576388888888889</v>
      </c>
      <c r="BP19" s="7">
        <v>0.6361111111111112</v>
      </c>
      <c r="BQ19" s="7" t="s">
        <v>90</v>
      </c>
      <c r="BR19" s="8">
        <v>0.125</v>
      </c>
      <c r="BS19" s="7">
        <v>0.6777777777777777</v>
      </c>
      <c r="BT19" s="7">
        <v>0.6548611111111111</v>
      </c>
      <c r="BU19" s="7">
        <v>0.6229166666666667</v>
      </c>
      <c r="BV19" s="8">
        <v>0.06388888888888888</v>
      </c>
      <c r="BW19" s="7">
        <v>0.6965277777777777</v>
      </c>
      <c r="BX19" s="8">
        <f t="shared" si="0"/>
        <v>0.3590277777777778</v>
      </c>
    </row>
    <row r="20" spans="7:8" ht="12.75">
      <c r="G20" s="1"/>
      <c r="H20" s="1"/>
    </row>
    <row r="21" spans="1:7" ht="15">
      <c r="A21" s="12" t="s">
        <v>179</v>
      </c>
      <c r="B21" s="12"/>
      <c r="C21" s="12"/>
      <c r="D21" s="12"/>
      <c r="E21" s="12"/>
      <c r="F21" s="13"/>
      <c r="G21" s="12" t="s">
        <v>95</v>
      </c>
    </row>
    <row r="22" spans="1:7" ht="15">
      <c r="A22" s="12" t="s">
        <v>180</v>
      </c>
      <c r="B22" s="12"/>
      <c r="C22" s="12"/>
      <c r="D22" s="12"/>
      <c r="E22" s="12"/>
      <c r="F22" s="13"/>
      <c r="G22" s="12" t="s">
        <v>97</v>
      </c>
    </row>
  </sheetData>
  <mergeCells count="1">
    <mergeCell ref="A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2"/>
  <colBreaks count="3" manualBreakCount="3">
    <brk id="15" max="65535" man="1"/>
    <brk id="35" max="65535" man="1"/>
    <brk id="5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62.25390625" style="0" bestFit="1" customWidth="1"/>
    <col min="3" max="3" width="6.625" style="0" bestFit="1" customWidth="1"/>
    <col min="4" max="4" width="9.00390625" style="0" bestFit="1" customWidth="1"/>
    <col min="5" max="5" width="7.375" style="0" bestFit="1" customWidth="1"/>
    <col min="6" max="9" width="9.00390625" style="0" bestFit="1" customWidth="1"/>
    <col min="10" max="10" width="8.625" style="0" bestFit="1" customWidth="1"/>
    <col min="11" max="11" width="7.375" style="0" bestFit="1" customWidth="1"/>
    <col min="12" max="16" width="8.125" style="0" bestFit="1" customWidth="1"/>
    <col min="17" max="17" width="7.375" style="0" bestFit="1" customWidth="1"/>
    <col min="18" max="21" width="8.125" style="0" bestFit="1" customWidth="1"/>
    <col min="22" max="22" width="9.00390625" style="0" bestFit="1" customWidth="1"/>
  </cols>
  <sheetData>
    <row r="1" ht="81" customHeight="1"/>
    <row r="2" spans="1:22" ht="38.25" customHeight="1">
      <c r="A2" s="40" t="s">
        <v>177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38.25">
      <c r="A3" s="3" t="s">
        <v>93</v>
      </c>
      <c r="B3" s="2" t="s">
        <v>91</v>
      </c>
      <c r="C3" s="3" t="s">
        <v>92</v>
      </c>
      <c r="D3" s="3" t="s">
        <v>199</v>
      </c>
      <c r="E3" s="3" t="s">
        <v>200</v>
      </c>
      <c r="F3" s="3" t="s">
        <v>201</v>
      </c>
      <c r="G3" s="3" t="s">
        <v>202</v>
      </c>
      <c r="H3" s="3" t="s">
        <v>203</v>
      </c>
      <c r="I3" s="3" t="s">
        <v>208</v>
      </c>
      <c r="J3" s="3" t="s">
        <v>207</v>
      </c>
      <c r="K3" s="3" t="s">
        <v>209</v>
      </c>
      <c r="L3" s="3" t="s">
        <v>204</v>
      </c>
      <c r="M3" s="3" t="s">
        <v>205</v>
      </c>
      <c r="N3" s="3" t="s">
        <v>206</v>
      </c>
      <c r="O3" s="3" t="s">
        <v>211</v>
      </c>
      <c r="P3" s="3" t="s">
        <v>210</v>
      </c>
      <c r="Q3" s="3" t="s">
        <v>213</v>
      </c>
      <c r="R3" s="3" t="s">
        <v>212</v>
      </c>
      <c r="S3" s="3" t="s">
        <v>214</v>
      </c>
      <c r="T3" s="3" t="s">
        <v>215</v>
      </c>
      <c r="U3" s="3" t="s">
        <v>216</v>
      </c>
      <c r="V3" s="3" t="s">
        <v>40</v>
      </c>
    </row>
    <row r="4" spans="1:22" ht="12.75">
      <c r="A4" s="5">
        <v>1</v>
      </c>
      <c r="B4" s="6" t="s">
        <v>74</v>
      </c>
      <c r="C4" s="5" t="s">
        <v>43</v>
      </c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>
        <f aca="true" t="shared" si="0" ref="V4:V19">D4+E4+F4+G4+H4+I4+J4+K4+L4+M4+N4+O4+P4+Q4+R4+S4+T4+U4</f>
        <v>0</v>
      </c>
    </row>
    <row r="5" spans="1:22" ht="12.75">
      <c r="A5" s="5"/>
      <c r="B5" s="10" t="s">
        <v>55</v>
      </c>
      <c r="C5" s="5" t="s">
        <v>56</v>
      </c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>
        <f t="shared" si="0"/>
        <v>0</v>
      </c>
    </row>
    <row r="6" spans="1:22" ht="12.75">
      <c r="A6" s="5"/>
      <c r="B6" s="10" t="s">
        <v>62</v>
      </c>
      <c r="C6" s="5" t="s">
        <v>56</v>
      </c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>
        <f t="shared" si="0"/>
        <v>0</v>
      </c>
    </row>
    <row r="7" spans="1:22" ht="12.75">
      <c r="A7" s="5"/>
      <c r="B7" s="10" t="s">
        <v>42</v>
      </c>
      <c r="C7" s="5" t="s">
        <v>43</v>
      </c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>
        <f t="shared" si="0"/>
        <v>0</v>
      </c>
    </row>
    <row r="8" spans="1:22" ht="12.75">
      <c r="A8" s="5"/>
      <c r="B8" s="10" t="s">
        <v>68</v>
      </c>
      <c r="C8" s="5" t="s">
        <v>56</v>
      </c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>
        <f t="shared" si="0"/>
        <v>0</v>
      </c>
    </row>
    <row r="9" spans="1:22" ht="12.75">
      <c r="A9" s="5"/>
      <c r="B9" s="10" t="s">
        <v>65</v>
      </c>
      <c r="C9" s="5" t="s">
        <v>56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>
        <f t="shared" si="0"/>
        <v>0</v>
      </c>
    </row>
    <row r="10" spans="1:22" ht="12.75">
      <c r="A10" s="5"/>
      <c r="B10" s="10" t="s">
        <v>71</v>
      </c>
      <c r="C10" s="5" t="s">
        <v>56</v>
      </c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>
        <f t="shared" si="0"/>
        <v>0</v>
      </c>
    </row>
    <row r="11" spans="1:22" ht="12.75">
      <c r="A11" s="5"/>
      <c r="B11" s="10" t="s">
        <v>52</v>
      </c>
      <c r="C11" s="5" t="s">
        <v>43</v>
      </c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>
        <f t="shared" si="0"/>
        <v>0</v>
      </c>
    </row>
    <row r="12" spans="1:22" ht="12.75">
      <c r="A12" s="5"/>
      <c r="B12" s="10" t="s">
        <v>46</v>
      </c>
      <c r="C12" s="5" t="s">
        <v>43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>
        <f t="shared" si="0"/>
        <v>0</v>
      </c>
    </row>
    <row r="13" spans="1:22" ht="12.75">
      <c r="A13" s="5"/>
      <c r="B13" s="10" t="s">
        <v>59</v>
      </c>
      <c r="C13" s="5" t="s">
        <v>56</v>
      </c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>
        <f t="shared" si="0"/>
        <v>0</v>
      </c>
    </row>
    <row r="14" spans="1:22" ht="12.75">
      <c r="A14" s="5"/>
      <c r="B14" s="10" t="s">
        <v>49</v>
      </c>
      <c r="C14" s="5" t="s">
        <v>43</v>
      </c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>
        <f t="shared" si="0"/>
        <v>0</v>
      </c>
    </row>
    <row r="15" spans="1:22" ht="12.75">
      <c r="A15" s="5">
        <v>12</v>
      </c>
      <c r="B15" s="14" t="s">
        <v>229</v>
      </c>
      <c r="C15" s="5" t="s">
        <v>43</v>
      </c>
      <c r="D15" s="8">
        <v>0.001388888888888889</v>
      </c>
      <c r="E15" s="7"/>
      <c r="F15" s="8">
        <v>0.002777777777777778</v>
      </c>
      <c r="G15" s="8">
        <v>0.001388888888888889</v>
      </c>
      <c r="H15" s="7"/>
      <c r="I15" s="7"/>
      <c r="J15" s="8">
        <v>0.001388888888888889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>
        <f t="shared" si="0"/>
        <v>0.006944444444444445</v>
      </c>
    </row>
    <row r="16" spans="1:22" ht="12.75">
      <c r="A16" s="5">
        <v>13</v>
      </c>
      <c r="B16" s="10" t="s">
        <v>78</v>
      </c>
      <c r="C16" s="5" t="s">
        <v>43</v>
      </c>
      <c r="D16" s="8"/>
      <c r="E16" s="7"/>
      <c r="F16" s="8"/>
      <c r="G16" s="8">
        <v>0.008333333333333333</v>
      </c>
      <c r="H16" s="7"/>
      <c r="I16" s="8">
        <v>0.0006944444444444445</v>
      </c>
      <c r="J16" s="8"/>
      <c r="K16" s="7"/>
      <c r="L16" s="7"/>
      <c r="M16" s="7"/>
      <c r="N16" s="8">
        <v>0.0006944444444444445</v>
      </c>
      <c r="O16" s="7"/>
      <c r="P16" s="7"/>
      <c r="Q16" s="7"/>
      <c r="R16" s="7"/>
      <c r="S16" s="7"/>
      <c r="T16" s="7"/>
      <c r="U16" s="7"/>
      <c r="V16" s="8">
        <f t="shared" si="0"/>
        <v>0.00972222222222222</v>
      </c>
    </row>
    <row r="17" spans="1:22" ht="12.75">
      <c r="A17" s="5">
        <v>14</v>
      </c>
      <c r="B17" s="10" t="s">
        <v>81</v>
      </c>
      <c r="C17" s="5" t="s">
        <v>56</v>
      </c>
      <c r="D17" s="8"/>
      <c r="E17" s="7"/>
      <c r="F17" s="8"/>
      <c r="G17" s="8">
        <v>0.004166666666666667</v>
      </c>
      <c r="H17" s="8">
        <v>0.002777777777777778</v>
      </c>
      <c r="I17" s="8">
        <v>0.002777777777777778</v>
      </c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8">
        <v>0.001388888888888889</v>
      </c>
      <c r="V17" s="8">
        <f t="shared" si="0"/>
        <v>0.011111111111111112</v>
      </c>
    </row>
    <row r="18" spans="1:22" ht="12.75">
      <c r="A18" s="5">
        <v>15</v>
      </c>
      <c r="B18" s="10" t="s">
        <v>84</v>
      </c>
      <c r="C18" s="5" t="s">
        <v>56</v>
      </c>
      <c r="D18" s="8"/>
      <c r="E18" s="7"/>
      <c r="F18" s="8">
        <v>0.001388888888888889</v>
      </c>
      <c r="G18" s="8">
        <v>0.004861111111111111</v>
      </c>
      <c r="H18" s="8">
        <v>0.006944444444444444</v>
      </c>
      <c r="I18" s="8">
        <v>0.001388888888888889</v>
      </c>
      <c r="J18" s="8">
        <v>0.004166666666666667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8">
        <v>0.0006944444444444445</v>
      </c>
      <c r="V18" s="8">
        <f t="shared" si="0"/>
        <v>0.019444444444444445</v>
      </c>
    </row>
    <row r="19" spans="1:22" ht="12.75">
      <c r="A19" s="5">
        <v>16</v>
      </c>
      <c r="B19" s="10" t="s">
        <v>87</v>
      </c>
      <c r="C19" s="5" t="s">
        <v>56</v>
      </c>
      <c r="D19" s="8"/>
      <c r="E19" s="7"/>
      <c r="F19" s="8">
        <v>0.003472222222222222</v>
      </c>
      <c r="G19" s="7"/>
      <c r="H19" s="8">
        <v>0.009722222222222222</v>
      </c>
      <c r="I19" s="8">
        <v>0.006944444444444444</v>
      </c>
      <c r="J19" s="8">
        <v>0.0006944444444444445</v>
      </c>
      <c r="K19" s="7"/>
      <c r="L19" s="8"/>
      <c r="M19" s="8"/>
      <c r="N19" s="8">
        <v>0.0020833333333333333</v>
      </c>
      <c r="O19" s="8">
        <v>0.003472222222222222</v>
      </c>
      <c r="P19" s="8">
        <v>0.0006944444444444445</v>
      </c>
      <c r="Q19" s="7"/>
      <c r="R19" s="8">
        <v>0.018055555555555557</v>
      </c>
      <c r="S19" s="8">
        <v>0.125</v>
      </c>
      <c r="T19" s="8">
        <v>0.125</v>
      </c>
      <c r="U19" s="8">
        <v>0.06388888888888888</v>
      </c>
      <c r="V19" s="8">
        <f t="shared" si="0"/>
        <v>0.3590277777777778</v>
      </c>
    </row>
    <row r="21" spans="1:4" ht="15">
      <c r="A21" s="12" t="s">
        <v>179</v>
      </c>
      <c r="B21" s="12"/>
      <c r="C21" s="12" t="s">
        <v>95</v>
      </c>
      <c r="D21" s="13"/>
    </row>
    <row r="22" spans="1:4" ht="15">
      <c r="A22" s="12" t="s">
        <v>180</v>
      </c>
      <c r="B22" s="12"/>
      <c r="C22" s="12" t="s">
        <v>97</v>
      </c>
      <c r="D22" s="13"/>
    </row>
  </sheetData>
  <mergeCells count="1">
    <mergeCell ref="A2:V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Alex</cp:lastModifiedBy>
  <cp:lastPrinted>2008-05-18T14:08:30Z</cp:lastPrinted>
  <dcterms:created xsi:type="dcterms:W3CDTF">2008-05-16T14:58:50Z</dcterms:created>
  <dcterms:modified xsi:type="dcterms:W3CDTF">2008-05-21T14:20:06Z</dcterms:modified>
  <cp:category/>
  <cp:version/>
  <cp:contentType/>
  <cp:contentStatus/>
</cp:coreProperties>
</file>